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<sst xmlns="http://schemas.openxmlformats.org/spreadsheetml/2006/main" count="236" uniqueCount="145">
  <si>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</si>
  <si>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</si>
  <si>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</si>
  <si>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</si>
  <si>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</si>
  <si>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</si>
  <si>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</si>
  <si>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</si>
  <si>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</si>
  <si>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</si>
  <si>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</si>
  <si>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</si>
  <si>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</si>
  <si>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</si>
  <si>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</si>
  <si>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</si>
  <si>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</si>
  <si>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</si>
  <si>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</si>
  <si>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</si>
  <si>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</si>
  <si>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</si>
  <si>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</si>
  <si>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</si>
  <si>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</si>
  <si>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</si>
  <si>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</si>
  <si>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</si>
  <si>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</si>
  <si>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</si>
  <si>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</si>
  <si>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</si>
  <si>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</si>
  <si>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</si>
  <si>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</si>
  <si>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</si>
  <si>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</si>
  <si>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</si>
  <si>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</si>
  <si>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</si>
  <si>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</si>
  <si>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</si>
  <si>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</si>
  <si>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</si>
  <si>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</si>
  <si>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</si>
  <si>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</si>
  <si>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</si>
  <si>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</si>
  <si>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</si>
  <si>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</si>
  <si>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</si>
  <si>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</si>
  <si>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</si>
  <si>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</si>
  <si>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</si>
  <si>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</si>
  <si>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</si>
  <si>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</si>
  <si>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</si>
  <si>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</si>
  <si>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</si>
  <si>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</si>
  <si>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</si>
  <si>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</si>
  <si>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</si>
  <si>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</si>
  <si>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</si>
  <si>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</si>
  <si>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5.pielikums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</si>
  <si>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</si>
  <si>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</si>
  <si>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</si>
  <si>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</si>
  <si>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</si>
  <si>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</si>
  <si>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19.10.2020</t>
  </si>
  <si>
    <t xml:space="preserve">LAT-LIT projekts (Nr.LLI-425) ”Daudzfunkcionālo centru kā vietējās kopienas sociālās iekļaušanas un izaugsmes veicinātāju attīstība” investīciju daļas īstenošanai              </t>
  </si>
  <si>
    <t>“Atbalsta pasākumi iedzīvotāju nekustamā īpašuma pievienošanai sabiedrisko pakalpojumu sniedzēja centralizētiem kanalizācijas un ūdensapgādes tīkliem” īstenošanai</t>
  </si>
  <si>
    <t>19.08.2020</t>
  </si>
  <si>
    <t>SIA Auces komunālie pakalpojumi pamatkapitāla palielināšanai KF projekta (Nr.5.3.1.0/17/I/015)"Ūdensapgādes un kanalizācijas sistēmas paplašināšana Auces aglomerācijas robežās" īstenošanai</t>
  </si>
  <si>
    <t>05.06.2019</t>
  </si>
  <si>
    <t>13.03.2019</t>
  </si>
  <si>
    <t>27.11.2018</t>
  </si>
  <si>
    <t>ERAF projekta (Nr.3.3.1.0/16/I/015) ''Uzņēmējdarbības attīstībai nepieciešamās infrastruktūras attīstība Auces 'pilsētā'' īstenošanai</t>
  </si>
  <si>
    <t>Izglītības iestāžu investīciju projekta ''Sporta laukuma pārbūve Aucē'' īstenošanai (P-639/2017)</t>
  </si>
  <si>
    <t>15.11.2017</t>
  </si>
  <si>
    <t xml:space="preserve">ELFLA projekta (Nr.16-06-AL30-A019.2201-000002) ''Bēnes ielas gājēju celiņa izbūve'' īstenošanai </t>
  </si>
  <si>
    <t>20.07.2017</t>
  </si>
  <si>
    <t>20.07.2016</t>
  </si>
  <si>
    <t>Projekta ''Ūdenssaimniecības pakalpojumu attīstība Auces novadā'' realizācijai</t>
  </si>
  <si>
    <t>22.12.2017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</si>
  <si>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</si>
  <si>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</si>
  <si>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</si>
  <si>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</si>
  <si>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ELFLA projekta 11-06-L32100-000172 "Sporta halle" īstenošanai</t>
  </si>
  <si>
    <t>30.08.2012</t>
  </si>
  <si>
    <t>Atbalsts uzņēmējdarbības attīstībai Tērvetes novadā īstenošanai</t>
  </si>
  <si>
    <t>31.10.2018</t>
  </si>
  <si>
    <t>KPFI Projekta Augstkalnes vidusskolas internāta ēkas energoefektivitātes paugstināšana īstenošana</t>
  </si>
  <si>
    <t>14.03.2014</t>
  </si>
  <si>
    <t>24.09.2019</t>
  </si>
  <si>
    <t>Pašvaldības ceļa Te-5 pārbūve</t>
  </si>
  <si>
    <t>Pašvaldības ceļa Bu -1 pārbūve</t>
  </si>
  <si>
    <t>30.06.2017</t>
  </si>
  <si>
    <t>Annas Brigaderes pamatskolas ēkas daļas pārbūve un fasādes atjaunošana</t>
  </si>
  <si>
    <t>22.07.2015</t>
  </si>
  <si>
    <t>Ielu apgaismojuma rekonstrukcija Augstkalnes,Bukaišu un Zelmeņu ciemos Tērvetes novadā</t>
  </si>
  <si>
    <t>20.11.2014</t>
  </si>
  <si>
    <t>Kroņauces stadiona pārbūve</t>
  </si>
  <si>
    <t>16.11.2016</t>
  </si>
  <si>
    <t>Pirmskolas izglītibas iestādes Sprīdītis rekonstrukcijas 1.kārtas īstenošana</t>
  </si>
  <si>
    <t>17.02.2014</t>
  </si>
  <si>
    <t>21.10.2013</t>
  </si>
  <si>
    <t>Pirmskolas izglītības iestādes Sprīdītis rekonstrukcijas II kārtas īstenošana</t>
  </si>
  <si>
    <t>18.06.2014</t>
  </si>
  <si>
    <t>Latvijas-Lietuvas pārrpbežu sadarbība</t>
  </si>
  <si>
    <t>25.02.2021</t>
  </si>
  <si>
    <t>Investīciju projektu īstenošanai- saistību pārjaunojums Auce</t>
  </si>
  <si>
    <t>Projekts"Ielu asfalta seguma atjaunošana Auces novadā"</t>
  </si>
  <si>
    <t>27.05.2021</t>
  </si>
  <si>
    <t>Puķu ielas pārbūve Dobelē, Dobeles novadā</t>
  </si>
  <si>
    <t>Skolas ielas atjaunošana Dobelē, Dobeles novadā</t>
  </si>
  <si>
    <t>Auces vidusskolas ēkas fasādes siltināšana</t>
  </si>
  <si>
    <t xml:space="preserve">Finanšu un grāmatvedības nodaļas vadītāja </t>
  </si>
  <si>
    <t>J.Kalniņa</t>
  </si>
  <si>
    <t>budžets 2022. gadam</t>
  </si>
  <si>
    <t>Publiskās infrastruktūras uzlabošana uzņēmējdarbības attīstības veicināšanai Dobeles pilsētā ERAF(Lauku iela)</t>
  </si>
  <si>
    <t>30.09.2021</t>
  </si>
  <si>
    <t>29.04.2021</t>
  </si>
  <si>
    <t>Projekta ''Auces vidusskolas telpu atjaunošana'' īstenošanai (P-301/2018)</t>
  </si>
  <si>
    <t>Projekts "Auces vidusskolas telpu atjaunošana" (P-345/2017)</t>
  </si>
  <si>
    <t>Projekta ''Bēnes vidusskolas teritorijas labiekārtošana, 1.būvniecības kārta'' īstenošanai (P-164/2016)</t>
  </si>
  <si>
    <t>Projekts "Auces vidusskolas ēku atjaunošana" īstenošana (P-163/2016)</t>
  </si>
  <si>
    <t>Projekta ''Bēnes vidusskolas telpu remonts'' īstenošanai (P-300/2018)</t>
  </si>
  <si>
    <t>Projekta ''Bēnes vidusskolas telpu atjaunošana'' īstenošanai (P-346/2017)</t>
  </si>
  <si>
    <t>Pirmskolas izglītības iestādes Spridītis rekonstrukcijas 1.kārtas īstenošana 1.m.(P-406/2013)</t>
  </si>
  <si>
    <t>Tērvetes novada pašvaldības publiskās teritorijas apgaismojuma infrastruktūras izbūve (P-569/2014)</t>
  </si>
  <si>
    <t>Tērvetes novada pašvaldības publiskās teritorijas apgaismojuma infrastruktūras izbūve (P-272/2015)</t>
  </si>
  <si>
    <t>2022</t>
  </si>
  <si>
    <t>Projektu īstenošanai</t>
  </si>
  <si>
    <t>Aizņēmumu, galvojumu un pārējo saistību apmērs 2022. gadam</t>
  </si>
  <si>
    <t>Dobeles novada domes 27.01.2022</t>
  </si>
  <si>
    <t>saistošajiem noteikumiem Nr.8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</si>
</sst>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40" fillId="40" borderId="0" applyNumberFormat="0" applyBorder="0" applyAlignment="0" applyProtection="0"/>
    <xf numFmtId="0" fontId="2" fillId="29" borderId="0" applyNumberFormat="0" applyBorder="0" applyAlignment="0" applyProtection="0"/>
    <xf numFmtId="0" fontId="40" fillId="41" borderId="0" applyNumberFormat="0" applyBorder="0" applyAlignment="0" applyProtection="0"/>
    <xf numFmtId="0" fontId="2" fillId="31" borderId="0" applyNumberFormat="0" applyBorder="0" applyAlignment="0" applyProtection="0"/>
    <xf numFmtId="0" fontId="40" fillId="42" borderId="0" applyNumberFormat="0" applyBorder="0" applyAlignment="0" applyProtection="0"/>
    <xf numFmtId="0" fontId="2" fillId="43" borderId="0" applyNumberFormat="0" applyBorder="0" applyAlignment="0" applyProtection="0"/>
    <xf numFmtId="0" fontId="41" fillId="44" borderId="0" applyNumberFormat="0" applyBorder="0" applyAlignment="0" applyProtection="0"/>
    <xf numFmtId="0" fontId="3" fillId="5" borderId="0" applyNumberFormat="0" applyBorder="0" applyAlignment="0" applyProtection="0"/>
    <xf numFmtId="0" fontId="42" fillId="45" borderId="1" applyNumberFormat="0" applyAlignment="0" applyProtection="0"/>
    <xf numFmtId="0" fontId="4" fillId="46" borderId="2" applyNumberFormat="0" applyAlignment="0" applyProtection="0"/>
    <xf numFmtId="0" fontId="43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7" fillId="7" borderId="0" applyNumberFormat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1" fillId="13" borderId="2" applyNumberFormat="0" applyAlignment="0" applyProtection="0"/>
    <xf numFmtId="0" fontId="52" fillId="0" borderId="11" applyNumberFormat="0" applyFill="0" applyAlignment="0" applyProtection="0"/>
    <xf numFmtId="0" fontId="12" fillId="0" borderId="12" applyNumberFormat="0" applyFill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0" fillId="55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5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5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5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5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5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150" applyFont="1" applyFill="1" applyBorder="1" applyAlignment="1" applyProtection="1">
      <alignment horizontal="center" wrapText="1"/>
      <protection/>
    </xf>
    <xf numFmtId="0" fontId="58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59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6" borderId="19" xfId="150" applyNumberFormat="1" applyFont="1" applyFill="1" applyBorder="1" applyAlignment="1" applyProtection="1">
      <alignment horizontal="left" vertical="center" wrapText="1"/>
      <protection locked="0"/>
    </xf>
    <xf numFmtId="3" fontId="27" fillId="57" borderId="26" xfId="150" applyNumberFormat="1" applyFont="1" applyFill="1" applyBorder="1" applyAlignment="1" applyProtection="1">
      <alignment horizontal="right" vertical="center"/>
      <protection locked="0"/>
    </xf>
    <xf numFmtId="0" fontId="25" fillId="0" borderId="0" xfId="150" applyFont="1" applyAlignment="1" applyProtection="1">
      <alignment horizontal="right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60" fillId="0" borderId="0" xfId="151" applyNumberFormat="1" applyFont="1" applyBorder="1" applyAlignment="1">
      <alignment/>
      <protection/>
    </xf>
    <xf numFmtId="0" fontId="58" fillId="0" borderId="0" xfId="150" applyFont="1" applyFill="1" applyBorder="1" applyAlignment="1" applyProtection="1">
      <alignment horizontal="center" vertical="center" wrapText="1"/>
      <protection/>
    </xf>
    <xf numFmtId="0" fontId="58" fillId="0" borderId="0" xfId="150" applyFont="1" applyFill="1" applyBorder="1" applyAlignment="1" applyProtection="1">
      <alignment horizontal="center"/>
      <protection/>
    </xf>
    <xf numFmtId="3" fontId="58" fillId="0" borderId="0" xfId="150" applyNumberFormat="1" applyFont="1" applyFill="1" applyBorder="1" applyAlignment="1" applyProtection="1">
      <alignment horizontal="center" wrapText="1"/>
      <protection/>
    </xf>
    <xf numFmtId="0" fontId="59" fillId="0" borderId="0" xfId="150" applyFont="1" applyFill="1" applyBorder="1" applyAlignment="1" applyProtection="1">
      <alignment horizontal="center" vertical="center" wrapText="1"/>
      <protection/>
    </xf>
    <xf numFmtId="3" fontId="59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showGridLines="0" tabSelected="1" zoomScale="140" zoomScaleNormal="14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125" style="2" bestFit="1" customWidth="1"/>
    <col min="36" max="245" width="9.140625" style="2" customWidth="1"/>
  </cols>
  <sheetData>
    <row r="1" spans="2:13" ht="15" customHeight="1"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</row>
    <row r="2" spans="2:13" ht="18.75">
      <c r="B2" s="97"/>
      <c r="C2" s="97"/>
      <c r="D2" s="97"/>
      <c r="E2" s="97"/>
      <c r="F2" s="99"/>
      <c r="G2" s="99"/>
      <c r="H2" s="99"/>
      <c r="I2" s="99"/>
      <c r="J2" s="99"/>
      <c r="K2" s="99"/>
      <c r="L2" s="99"/>
      <c r="M2" s="99"/>
    </row>
    <row r="3" spans="2:13" ht="15.75">
      <c r="B3" s="70" t="s">
        <v>63</v>
      </c>
      <c r="C3" s="70"/>
      <c r="D3" s="70"/>
      <c r="E3" s="70"/>
      <c r="F3" s="70"/>
      <c r="G3" s="70"/>
      <c r="H3" s="70"/>
      <c r="I3" s="70"/>
      <c r="J3" s="94"/>
      <c r="K3" s="100" t="s">
        <v>69</v>
      </c>
      <c r="L3" s="100"/>
      <c r="M3" s="100"/>
    </row>
    <row r="4" spans="1:14" s="7" customFormat="1" ht="15.75">
      <c r="A4" s="71"/>
      <c r="B4" s="72" t="s">
        <v>142</v>
      </c>
      <c r="C4" s="87"/>
      <c r="D4" s="72"/>
      <c r="E4" s="72"/>
      <c r="F4" s="72"/>
      <c r="G4" s="72"/>
      <c r="H4" s="72"/>
      <c r="I4" s="72"/>
      <c r="J4" s="96" t="s">
        <v>143</v>
      </c>
      <c r="K4" s="96"/>
      <c r="L4" s="96"/>
      <c r="M4" s="96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6" t="s">
        <v>144</v>
      </c>
      <c r="K5" s="96"/>
      <c r="L5" s="96"/>
      <c r="M5" s="96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6" t="s">
        <v>43</v>
      </c>
      <c r="K6" s="96"/>
      <c r="L6" s="96"/>
      <c r="M6" s="96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6" t="s">
        <v>127</v>
      </c>
      <c r="K7" s="96"/>
      <c r="L7" s="96"/>
      <c r="M7" s="96"/>
      <c r="Q7" s="12"/>
    </row>
    <row r="8" ht="15.75">
      <c r="M8" s="83"/>
    </row>
    <row r="9" spans="2:13" ht="15.75" customHeight="1">
      <c r="B9" s="106" t="s">
        <v>1</v>
      </c>
      <c r="C9" s="107" t="s">
        <v>2</v>
      </c>
      <c r="D9" s="106" t="s">
        <v>3</v>
      </c>
      <c r="E9" s="95" t="s">
        <v>4</v>
      </c>
      <c r="F9" s="95"/>
      <c r="G9" s="95"/>
      <c r="H9" s="95"/>
      <c r="I9" s="95"/>
      <c r="J9" s="95"/>
      <c r="K9" s="95"/>
      <c r="L9" s="95"/>
      <c r="M9" s="95"/>
    </row>
    <row r="10" spans="1:21" s="18" customFormat="1" ht="45.75" customHeight="1">
      <c r="A10" s="13"/>
      <c r="B10" s="106"/>
      <c r="C10" s="107"/>
      <c r="D10" s="106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46" s="76" customFormat="1" ht="35.25" customHeight="1">
      <c r="A14" s="84"/>
      <c r="B14" s="80" t="s">
        <v>18</v>
      </c>
      <c r="C14" s="80" t="s">
        <v>44</v>
      </c>
      <c r="D14" s="28" t="s">
        <v>19</v>
      </c>
      <c r="E14" s="93">
        <v>21838</v>
      </c>
      <c r="F14" s="93">
        <v>21784</v>
      </c>
      <c r="G14" s="93">
        <v>21730</v>
      </c>
      <c r="H14" s="93">
        <v>21677</v>
      </c>
      <c r="I14" s="93">
        <v>21623</v>
      </c>
      <c r="J14" s="93">
        <v>21623</v>
      </c>
      <c r="K14" s="93">
        <v>23600</v>
      </c>
      <c r="L14" s="93">
        <v>0</v>
      </c>
      <c r="M14" s="29">
        <f>L14+K14+J14+I14+H14+G14+F14+E14</f>
        <v>153875</v>
      </c>
      <c r="N14" s="23"/>
      <c r="O14" s="23"/>
      <c r="P14" s="23"/>
      <c r="Q14" s="23"/>
      <c r="R14" s="23"/>
      <c r="S14" s="23"/>
      <c r="T14" s="23"/>
      <c r="U14" s="2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46" s="76" customFormat="1" ht="33" customHeight="1">
      <c r="A15" s="84"/>
      <c r="B15" s="80" t="s">
        <v>18</v>
      </c>
      <c r="C15" s="80" t="s">
        <v>45</v>
      </c>
      <c r="D15" s="28" t="s">
        <v>20</v>
      </c>
      <c r="E15" s="93">
        <v>27604</v>
      </c>
      <c r="F15" s="93">
        <v>27536</v>
      </c>
      <c r="G15" s="93">
        <v>27468</v>
      </c>
      <c r="H15" s="93">
        <v>27400</v>
      </c>
      <c r="I15" s="93">
        <v>27332</v>
      </c>
      <c r="J15" s="93">
        <v>20451</v>
      </c>
      <c r="K15" s="93">
        <v>0</v>
      </c>
      <c r="L15" s="93">
        <v>0</v>
      </c>
      <c r="M15" s="29">
        <f aca="true" t="shared" si="0" ref="M15:M33">L15+K15+J15+I15+H15+G15+F15+E15</f>
        <v>157791</v>
      </c>
      <c r="N15" s="23"/>
      <c r="O15" s="23"/>
      <c r="P15" s="23"/>
      <c r="Q15" s="23"/>
      <c r="R15" s="23"/>
      <c r="S15" s="23"/>
      <c r="T15" s="23"/>
      <c r="U15" s="2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1:46" s="76" customFormat="1" ht="30" customHeight="1">
      <c r="A16" s="84"/>
      <c r="B16" s="80" t="s">
        <v>18</v>
      </c>
      <c r="C16" s="80" t="s">
        <v>46</v>
      </c>
      <c r="D16" s="28" t="s">
        <v>21</v>
      </c>
      <c r="E16" s="93">
        <v>15737</v>
      </c>
      <c r="F16" s="93">
        <v>15698</v>
      </c>
      <c r="G16" s="93">
        <v>15659</v>
      </c>
      <c r="H16" s="93">
        <v>15620</v>
      </c>
      <c r="I16" s="93">
        <v>15581</v>
      </c>
      <c r="J16" s="93">
        <v>0</v>
      </c>
      <c r="K16" s="93">
        <v>0</v>
      </c>
      <c r="L16" s="93">
        <v>0</v>
      </c>
      <c r="M16" s="29">
        <f t="shared" si="0"/>
        <v>78295</v>
      </c>
      <c r="N16" s="23"/>
      <c r="O16" s="23"/>
      <c r="P16" s="23"/>
      <c r="Q16" s="23"/>
      <c r="R16" s="23"/>
      <c r="S16" s="23"/>
      <c r="T16" s="23"/>
      <c r="U16" s="2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s="76" customFormat="1" ht="30.75" customHeight="1">
      <c r="A17" s="84"/>
      <c r="B17" s="80" t="s">
        <v>18</v>
      </c>
      <c r="C17" s="80" t="s">
        <v>47</v>
      </c>
      <c r="D17" s="28" t="s">
        <v>22</v>
      </c>
      <c r="E17" s="93">
        <v>33210</v>
      </c>
      <c r="F17" s="93">
        <v>33127</v>
      </c>
      <c r="G17" s="93">
        <v>33046</v>
      </c>
      <c r="H17" s="93">
        <v>32964</v>
      </c>
      <c r="I17" s="93">
        <v>32882</v>
      </c>
      <c r="J17" s="93">
        <v>24604</v>
      </c>
      <c r="K17" s="93">
        <v>0</v>
      </c>
      <c r="L17" s="93">
        <v>0</v>
      </c>
      <c r="M17" s="29">
        <f t="shared" si="0"/>
        <v>189833</v>
      </c>
      <c r="N17" s="23"/>
      <c r="O17" s="23"/>
      <c r="P17" s="23"/>
      <c r="Q17" s="23"/>
      <c r="R17" s="23"/>
      <c r="S17" s="23"/>
      <c r="T17" s="23"/>
      <c r="U17" s="23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</row>
    <row r="18" spans="1:46" s="76" customFormat="1" ht="54" customHeight="1">
      <c r="A18" s="84"/>
      <c r="B18" s="80" t="s">
        <v>18</v>
      </c>
      <c r="C18" s="80" t="s">
        <v>48</v>
      </c>
      <c r="D18" s="28" t="s">
        <v>23</v>
      </c>
      <c r="E18" s="93">
        <v>22117</v>
      </c>
      <c r="F18" s="93">
        <v>22063</v>
      </c>
      <c r="G18" s="93">
        <v>22008</v>
      </c>
      <c r="H18" s="93">
        <v>21954</v>
      </c>
      <c r="I18" s="93">
        <v>21899</v>
      </c>
      <c r="J18" s="93">
        <v>21844</v>
      </c>
      <c r="K18" s="93">
        <v>10903</v>
      </c>
      <c r="L18" s="93">
        <v>0</v>
      </c>
      <c r="M18" s="29">
        <f t="shared" si="0"/>
        <v>142788</v>
      </c>
      <c r="N18" s="23"/>
      <c r="O18" s="23"/>
      <c r="P18" s="23"/>
      <c r="Q18" s="23"/>
      <c r="R18" s="23"/>
      <c r="S18" s="23"/>
      <c r="T18" s="23"/>
      <c r="U18" s="23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</row>
    <row r="19" spans="1:46" s="76" customFormat="1" ht="34.5" customHeight="1">
      <c r="A19" s="84"/>
      <c r="B19" s="80" t="s">
        <v>18</v>
      </c>
      <c r="C19" s="81" t="s">
        <v>49</v>
      </c>
      <c r="D19" s="28" t="s">
        <v>66</v>
      </c>
      <c r="E19" s="93">
        <v>326417</v>
      </c>
      <c r="F19" s="93">
        <v>325641</v>
      </c>
      <c r="G19" s="93">
        <v>324865</v>
      </c>
      <c r="H19" s="93">
        <v>324089</v>
      </c>
      <c r="I19" s="93">
        <v>323313</v>
      </c>
      <c r="J19" s="93">
        <v>322537</v>
      </c>
      <c r="K19" s="93">
        <v>321761</v>
      </c>
      <c r="L19" s="93">
        <v>4485116</v>
      </c>
      <c r="M19" s="29">
        <f t="shared" si="0"/>
        <v>6753739</v>
      </c>
      <c r="N19" s="23"/>
      <c r="O19" s="23"/>
      <c r="P19" s="23"/>
      <c r="Q19" s="23"/>
      <c r="R19" s="23"/>
      <c r="S19" s="23"/>
      <c r="T19" s="23"/>
      <c r="U19" s="23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1:46" s="77" customFormat="1" ht="39.75" customHeight="1">
      <c r="A20" s="19"/>
      <c r="B20" s="80" t="s">
        <v>18</v>
      </c>
      <c r="C20" s="80" t="s">
        <v>128</v>
      </c>
      <c r="D20" s="28" t="s">
        <v>50</v>
      </c>
      <c r="E20" s="93">
        <v>52620</v>
      </c>
      <c r="F20" s="93">
        <v>52493</v>
      </c>
      <c r="G20" s="93">
        <v>52367</v>
      </c>
      <c r="H20" s="93">
        <v>52250</v>
      </c>
      <c r="I20" s="93">
        <v>52114</v>
      </c>
      <c r="J20" s="93">
        <v>51987</v>
      </c>
      <c r="K20" s="93">
        <v>51860</v>
      </c>
      <c r="L20" s="93">
        <v>462743</v>
      </c>
      <c r="M20" s="29">
        <f t="shared" si="0"/>
        <v>828434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76" customFormat="1" ht="22.5" customHeight="1">
      <c r="A21" s="84"/>
      <c r="B21" s="80" t="s">
        <v>18</v>
      </c>
      <c r="C21" s="80" t="s">
        <v>51</v>
      </c>
      <c r="D21" s="28" t="s">
        <v>50</v>
      </c>
      <c r="E21" s="93">
        <v>49885</v>
      </c>
      <c r="F21" s="93">
        <v>49768</v>
      </c>
      <c r="G21" s="93">
        <v>49651</v>
      </c>
      <c r="H21" s="93">
        <v>49534</v>
      </c>
      <c r="I21" s="93">
        <v>49417</v>
      </c>
      <c r="J21" s="93">
        <v>49300</v>
      </c>
      <c r="K21" s="93">
        <v>49183</v>
      </c>
      <c r="L21" s="93">
        <v>935884</v>
      </c>
      <c r="M21" s="29">
        <f t="shared" si="0"/>
        <v>1282622</v>
      </c>
      <c r="N21" s="23"/>
      <c r="O21" s="23"/>
      <c r="P21" s="23"/>
      <c r="Q21" s="23"/>
      <c r="R21" s="23"/>
      <c r="S21" s="23"/>
      <c r="T21" s="23"/>
      <c r="U21" s="23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s="77" customFormat="1" ht="27" customHeight="1">
      <c r="A22" s="19"/>
      <c r="B22" s="80" t="s">
        <v>18</v>
      </c>
      <c r="C22" s="80" t="s">
        <v>52</v>
      </c>
      <c r="D22" s="28" t="s">
        <v>53</v>
      </c>
      <c r="E22" s="93">
        <v>57115</v>
      </c>
      <c r="F22" s="93">
        <v>56981</v>
      </c>
      <c r="G22" s="93">
        <v>56847</v>
      </c>
      <c r="H22" s="93">
        <v>56712</v>
      </c>
      <c r="I22" s="93">
        <v>56579</v>
      </c>
      <c r="J22" s="93">
        <v>56445</v>
      </c>
      <c r="K22" s="93">
        <v>56311</v>
      </c>
      <c r="L22" s="93">
        <v>1077153</v>
      </c>
      <c r="M22" s="29">
        <f t="shared" si="0"/>
        <v>1474143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77" customFormat="1" ht="27" customHeight="1">
      <c r="A23" s="19"/>
      <c r="B23" s="80" t="s">
        <v>18</v>
      </c>
      <c r="C23" s="80" t="s">
        <v>54</v>
      </c>
      <c r="D23" s="28" t="s">
        <v>53</v>
      </c>
      <c r="E23" s="93">
        <v>65890</v>
      </c>
      <c r="F23" s="93">
        <v>65733</v>
      </c>
      <c r="G23" s="93">
        <v>65575</v>
      </c>
      <c r="H23" s="93">
        <v>65417</v>
      </c>
      <c r="I23" s="93">
        <v>65259</v>
      </c>
      <c r="J23" s="93">
        <v>65101</v>
      </c>
      <c r="K23" s="93">
        <v>64944</v>
      </c>
      <c r="L23" s="93">
        <v>721611</v>
      </c>
      <c r="M23" s="29">
        <f t="shared" si="0"/>
        <v>1179530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77" customFormat="1" ht="36" customHeight="1">
      <c r="A24" s="19"/>
      <c r="B24" s="80" t="s">
        <v>18</v>
      </c>
      <c r="C24" s="80" t="s">
        <v>55</v>
      </c>
      <c r="D24" s="28" t="s">
        <v>53</v>
      </c>
      <c r="E24" s="93">
        <v>3531</v>
      </c>
      <c r="F24" s="93">
        <v>3523</v>
      </c>
      <c r="G24" s="93">
        <v>3514</v>
      </c>
      <c r="H24" s="93">
        <v>3506</v>
      </c>
      <c r="I24" s="93">
        <v>3497</v>
      </c>
      <c r="J24" s="93">
        <v>3488</v>
      </c>
      <c r="K24" s="93">
        <v>3480</v>
      </c>
      <c r="L24" s="93">
        <v>4409</v>
      </c>
      <c r="M24" s="29">
        <f t="shared" si="0"/>
        <v>28948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76" customFormat="1" ht="22.5" customHeight="1">
      <c r="A25" s="84"/>
      <c r="B25" s="80" t="s">
        <v>18</v>
      </c>
      <c r="C25" s="80" t="s">
        <v>56</v>
      </c>
      <c r="D25" s="28" t="s">
        <v>53</v>
      </c>
      <c r="E25" s="93">
        <v>67149</v>
      </c>
      <c r="F25" s="93">
        <v>66985</v>
      </c>
      <c r="G25" s="93">
        <v>66820</v>
      </c>
      <c r="H25" s="93">
        <v>66655</v>
      </c>
      <c r="I25" s="93">
        <v>66490</v>
      </c>
      <c r="J25" s="93">
        <v>66325</v>
      </c>
      <c r="K25" s="93">
        <v>66160</v>
      </c>
      <c r="L25" s="93">
        <v>33017</v>
      </c>
      <c r="M25" s="29">
        <f t="shared" si="0"/>
        <v>499601</v>
      </c>
      <c r="N25" s="23"/>
      <c r="O25" s="23"/>
      <c r="P25" s="23"/>
      <c r="Q25" s="23"/>
      <c r="R25" s="23"/>
      <c r="S25" s="23"/>
      <c r="T25" s="23"/>
      <c r="U25" s="23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s="77" customFormat="1" ht="36.75" customHeight="1">
      <c r="A26" s="19"/>
      <c r="B26" s="80" t="s">
        <v>18</v>
      </c>
      <c r="C26" s="80" t="s">
        <v>57</v>
      </c>
      <c r="D26" s="28" t="s">
        <v>58</v>
      </c>
      <c r="E26" s="93">
        <v>40756</v>
      </c>
      <c r="F26" s="93">
        <v>40658</v>
      </c>
      <c r="G26" s="93">
        <v>40560</v>
      </c>
      <c r="H26" s="93">
        <v>40463</v>
      </c>
      <c r="I26" s="93">
        <v>40365</v>
      </c>
      <c r="J26" s="93">
        <v>40268</v>
      </c>
      <c r="K26" s="93">
        <v>40170</v>
      </c>
      <c r="L26" s="93">
        <v>446183</v>
      </c>
      <c r="M26" s="29">
        <f t="shared" si="0"/>
        <v>729423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77" customFormat="1" ht="36.75" customHeight="1">
      <c r="A27" s="19"/>
      <c r="B27" s="80" t="s">
        <v>18</v>
      </c>
      <c r="C27" s="80" t="s">
        <v>59</v>
      </c>
      <c r="D27" s="28" t="s">
        <v>60</v>
      </c>
      <c r="E27" s="93">
        <v>47919</v>
      </c>
      <c r="F27" s="93">
        <v>47804</v>
      </c>
      <c r="G27" s="93">
        <v>47689</v>
      </c>
      <c r="H27" s="93">
        <v>47574</v>
      </c>
      <c r="I27" s="93">
        <v>47459</v>
      </c>
      <c r="J27" s="93">
        <v>47344</v>
      </c>
      <c r="K27" s="93">
        <v>47229</v>
      </c>
      <c r="L27" s="93">
        <v>465958</v>
      </c>
      <c r="M27" s="29">
        <f t="shared" si="0"/>
        <v>798976</v>
      </c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77" customFormat="1" ht="17.25" customHeight="1">
      <c r="A28" s="19"/>
      <c r="B28" s="80" t="s">
        <v>18</v>
      </c>
      <c r="C28" s="80" t="s">
        <v>73</v>
      </c>
      <c r="D28" s="28" t="s">
        <v>74</v>
      </c>
      <c r="E28" s="93">
        <v>80023</v>
      </c>
      <c r="F28" s="93">
        <v>79835</v>
      </c>
      <c r="G28" s="93">
        <v>79647</v>
      </c>
      <c r="H28" s="93">
        <v>79459</v>
      </c>
      <c r="I28" s="93">
        <v>79272</v>
      </c>
      <c r="J28" s="93">
        <v>79084</v>
      </c>
      <c r="K28" s="93">
        <v>78896</v>
      </c>
      <c r="L28" s="93">
        <v>1482018</v>
      </c>
      <c r="M28" s="29">
        <f t="shared" si="0"/>
        <v>2038234</v>
      </c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s="77" customFormat="1" ht="36.75" customHeight="1">
      <c r="A29" s="19"/>
      <c r="B29" s="80" t="s">
        <v>18</v>
      </c>
      <c r="C29" s="80" t="s">
        <v>61</v>
      </c>
      <c r="D29" s="28" t="s">
        <v>62</v>
      </c>
      <c r="E29" s="93">
        <v>80049</v>
      </c>
      <c r="F29" s="93">
        <v>79861</v>
      </c>
      <c r="G29" s="93">
        <v>79673</v>
      </c>
      <c r="H29" s="93">
        <v>79486</v>
      </c>
      <c r="I29" s="93">
        <v>79297</v>
      </c>
      <c r="J29" s="93">
        <v>79110</v>
      </c>
      <c r="K29" s="93">
        <v>78922</v>
      </c>
      <c r="L29" s="93">
        <v>1520159</v>
      </c>
      <c r="M29" s="29">
        <f t="shared" si="0"/>
        <v>2076557</v>
      </c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77" customFormat="1" ht="17.25" customHeight="1">
      <c r="A30" s="19"/>
      <c r="B30" s="80" t="s">
        <v>18</v>
      </c>
      <c r="C30" s="80" t="s">
        <v>64</v>
      </c>
      <c r="D30" s="28" t="s">
        <v>65</v>
      </c>
      <c r="E30" s="93">
        <v>68398</v>
      </c>
      <c r="F30" s="93">
        <v>68234</v>
      </c>
      <c r="G30" s="93">
        <v>68071</v>
      </c>
      <c r="H30" s="93">
        <v>67908</v>
      </c>
      <c r="I30" s="93">
        <v>67744</v>
      </c>
      <c r="J30" s="93">
        <v>67581</v>
      </c>
      <c r="K30" s="93">
        <v>67417</v>
      </c>
      <c r="L30" s="93">
        <v>796265</v>
      </c>
      <c r="M30" s="29">
        <f t="shared" si="0"/>
        <v>1271618</v>
      </c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s="77" customFormat="1" ht="24.75" customHeight="1">
      <c r="A31" s="19"/>
      <c r="B31" s="80" t="s">
        <v>18</v>
      </c>
      <c r="C31" s="80" t="s">
        <v>67</v>
      </c>
      <c r="D31" s="28" t="s">
        <v>68</v>
      </c>
      <c r="E31" s="93">
        <v>480726</v>
      </c>
      <c r="F31" s="93">
        <v>364232</v>
      </c>
      <c r="G31" s="93">
        <v>335031</v>
      </c>
      <c r="H31" s="93">
        <v>307951</v>
      </c>
      <c r="I31" s="93">
        <v>259373</v>
      </c>
      <c r="J31" s="93">
        <v>230560</v>
      </c>
      <c r="K31" s="93">
        <v>223792</v>
      </c>
      <c r="L31" s="93">
        <v>1205742</v>
      </c>
      <c r="M31" s="29">
        <f t="shared" si="0"/>
        <v>3407407</v>
      </c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s="76" customFormat="1" ht="35.25" customHeight="1">
      <c r="A32" s="84"/>
      <c r="B32" s="80" t="s">
        <v>18</v>
      </c>
      <c r="C32" s="80" t="s">
        <v>70</v>
      </c>
      <c r="D32" s="28" t="s">
        <v>71</v>
      </c>
      <c r="E32" s="93">
        <v>26742</v>
      </c>
      <c r="F32" s="93">
        <v>26630</v>
      </c>
      <c r="G32" s="93">
        <v>26517</v>
      </c>
      <c r="H32" s="93">
        <v>26405</v>
      </c>
      <c r="I32" s="93">
        <v>0</v>
      </c>
      <c r="J32" s="93">
        <v>0</v>
      </c>
      <c r="K32" s="93">
        <v>0</v>
      </c>
      <c r="L32" s="93">
        <v>0</v>
      </c>
      <c r="M32" s="29">
        <f t="shared" si="0"/>
        <v>106294</v>
      </c>
      <c r="N32" s="23"/>
      <c r="O32" s="23"/>
      <c r="P32" s="23"/>
      <c r="Q32" s="23"/>
      <c r="R32" s="23"/>
      <c r="S32" s="23"/>
      <c r="T32" s="23"/>
      <c r="U32" s="23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1:46" s="76" customFormat="1" ht="35.25" customHeight="1">
      <c r="A33" s="84"/>
      <c r="B33" s="80" t="s">
        <v>18</v>
      </c>
      <c r="C33" s="80" t="s">
        <v>72</v>
      </c>
      <c r="D33" s="28" t="s">
        <v>71</v>
      </c>
      <c r="E33" s="93">
        <v>17167</v>
      </c>
      <c r="F33" s="93">
        <v>17062</v>
      </c>
      <c r="G33" s="93">
        <v>16957</v>
      </c>
      <c r="H33" s="93">
        <v>16853</v>
      </c>
      <c r="I33" s="93">
        <v>0</v>
      </c>
      <c r="J33" s="93">
        <v>0</v>
      </c>
      <c r="K33" s="93">
        <v>0</v>
      </c>
      <c r="L33" s="93">
        <v>0</v>
      </c>
      <c r="M33" s="29">
        <f t="shared" si="0"/>
        <v>68039</v>
      </c>
      <c r="N33" s="23"/>
      <c r="O33" s="23"/>
      <c r="P33" s="23"/>
      <c r="Q33" s="23"/>
      <c r="R33" s="23"/>
      <c r="S33" s="23"/>
      <c r="T33" s="23"/>
      <c r="U33" s="23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s="76" customFormat="1" ht="35.25" customHeight="1">
      <c r="A34" s="84"/>
      <c r="B34" s="80" t="s">
        <v>18</v>
      </c>
      <c r="C34" s="80" t="s">
        <v>122</v>
      </c>
      <c r="D34" s="28" t="s">
        <v>129</v>
      </c>
      <c r="E34" s="93">
        <v>16821</v>
      </c>
      <c r="F34" s="93">
        <v>22320</v>
      </c>
      <c r="G34" s="93">
        <v>22265</v>
      </c>
      <c r="H34" s="93">
        <v>22209</v>
      </c>
      <c r="I34" s="93">
        <v>11084</v>
      </c>
      <c r="J34" s="93"/>
      <c r="K34" s="93"/>
      <c r="L34" s="93">
        <v>0</v>
      </c>
      <c r="M34" s="29">
        <f>L34+K34+J34+I34+H34+G34+F34+E34</f>
        <v>94699</v>
      </c>
      <c r="N34" s="23"/>
      <c r="O34" s="23"/>
      <c r="P34" s="23"/>
      <c r="Q34" s="23"/>
      <c r="R34" s="23"/>
      <c r="S34" s="23"/>
      <c r="T34" s="23"/>
      <c r="U34" s="23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1:46" s="76" customFormat="1" ht="35.25" customHeight="1">
      <c r="A35" s="84"/>
      <c r="B35" s="80" t="s">
        <v>18</v>
      </c>
      <c r="C35" s="80" t="s">
        <v>123</v>
      </c>
      <c r="D35" s="28" t="s">
        <v>130</v>
      </c>
      <c r="E35" s="93">
        <v>41168</v>
      </c>
      <c r="F35" s="93">
        <v>41046</v>
      </c>
      <c r="G35" s="93">
        <v>40923</v>
      </c>
      <c r="H35" s="93">
        <v>40801</v>
      </c>
      <c r="I35" s="93">
        <v>40678</v>
      </c>
      <c r="J35" s="93">
        <v>40556</v>
      </c>
      <c r="K35" s="93">
        <v>40434</v>
      </c>
      <c r="L35" s="93">
        <v>120565</v>
      </c>
      <c r="M35" s="29">
        <f>L35+K35+J35+I35+H35+G35+F35+E35</f>
        <v>406171</v>
      </c>
      <c r="N35" s="23"/>
      <c r="O35" s="23"/>
      <c r="P35" s="23"/>
      <c r="Q35" s="23"/>
      <c r="R35" s="23"/>
      <c r="S35" s="23"/>
      <c r="T35" s="23"/>
      <c r="U35" s="23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35" s="76" customFormat="1" ht="74.25" customHeight="1">
      <c r="A36" s="88"/>
      <c r="B36" s="80" t="s">
        <v>18</v>
      </c>
      <c r="C36" s="80" t="s">
        <v>77</v>
      </c>
      <c r="D36" s="28" t="s">
        <v>76</v>
      </c>
      <c r="E36" s="93">
        <v>17571</v>
      </c>
      <c r="F36" s="93">
        <v>17528</v>
      </c>
      <c r="G36" s="93">
        <v>17484</v>
      </c>
      <c r="H36" s="93">
        <v>13085</v>
      </c>
      <c r="I36" s="93">
        <v>0</v>
      </c>
      <c r="J36" s="93">
        <v>0</v>
      </c>
      <c r="K36" s="93">
        <v>0</v>
      </c>
      <c r="L36" s="93">
        <v>0</v>
      </c>
      <c r="M36" s="29">
        <f aca="true" t="shared" si="1" ref="M36:M47">L36+K36+J36+I36+H36+G36+F36+E36</f>
        <v>65668</v>
      </c>
      <c r="N36" s="89"/>
      <c r="O36" s="89"/>
      <c r="P36" s="89"/>
      <c r="Q36" s="89"/>
      <c r="R36" s="89"/>
      <c r="S36" s="89"/>
      <c r="T36" s="89"/>
      <c r="U36" s="89"/>
      <c r="AI36" s="90"/>
    </row>
    <row r="37" spans="1:35" s="76" customFormat="1" ht="66.75" customHeight="1">
      <c r="A37" s="88"/>
      <c r="B37" s="80" t="s">
        <v>18</v>
      </c>
      <c r="C37" s="80" t="s">
        <v>78</v>
      </c>
      <c r="D37" s="28" t="s">
        <v>79</v>
      </c>
      <c r="E37" s="93">
        <v>22201</v>
      </c>
      <c r="F37" s="93">
        <v>22146</v>
      </c>
      <c r="G37" s="93">
        <v>22091</v>
      </c>
      <c r="H37" s="93">
        <v>16532</v>
      </c>
      <c r="I37" s="93">
        <v>0</v>
      </c>
      <c r="J37" s="93">
        <v>0</v>
      </c>
      <c r="K37" s="93">
        <v>0</v>
      </c>
      <c r="L37" s="93">
        <v>0</v>
      </c>
      <c r="M37" s="29">
        <f t="shared" si="1"/>
        <v>82970</v>
      </c>
      <c r="N37" s="89"/>
      <c r="O37" s="89"/>
      <c r="P37" s="89"/>
      <c r="Q37" s="89"/>
      <c r="R37" s="89"/>
      <c r="S37" s="89"/>
      <c r="T37" s="89"/>
      <c r="U37" s="89"/>
      <c r="AI37" s="90"/>
    </row>
    <row r="38" spans="1:35" s="76" customFormat="1" ht="69.75" customHeight="1">
      <c r="A38" s="88"/>
      <c r="B38" s="80" t="s">
        <v>18</v>
      </c>
      <c r="C38" s="80" t="s">
        <v>80</v>
      </c>
      <c r="D38" s="28" t="s">
        <v>81</v>
      </c>
      <c r="E38" s="93">
        <v>117770</v>
      </c>
      <c r="F38" s="93">
        <v>117487</v>
      </c>
      <c r="G38" s="93">
        <v>114945</v>
      </c>
      <c r="H38" s="93">
        <v>112412</v>
      </c>
      <c r="I38" s="93">
        <v>112141</v>
      </c>
      <c r="J38" s="93">
        <v>111869</v>
      </c>
      <c r="K38" s="93">
        <v>111598</v>
      </c>
      <c r="L38" s="93">
        <v>1155813</v>
      </c>
      <c r="M38" s="29">
        <f t="shared" si="1"/>
        <v>1954035</v>
      </c>
      <c r="N38" s="89"/>
      <c r="O38" s="89"/>
      <c r="P38" s="89"/>
      <c r="Q38" s="89"/>
      <c r="R38" s="89"/>
      <c r="S38" s="89"/>
      <c r="T38" s="89"/>
      <c r="U38" s="89"/>
      <c r="AI38" s="90"/>
    </row>
    <row r="39" spans="1:35" s="76" customFormat="1" ht="35.25" customHeight="1">
      <c r="A39" s="88"/>
      <c r="B39" s="80" t="s">
        <v>18</v>
      </c>
      <c r="C39" s="80" t="s">
        <v>119</v>
      </c>
      <c r="D39" s="28" t="s">
        <v>82</v>
      </c>
      <c r="E39" s="93">
        <v>198076</v>
      </c>
      <c r="F39" s="93">
        <v>182233</v>
      </c>
      <c r="G39" s="93">
        <v>162002</v>
      </c>
      <c r="H39" s="93">
        <v>154197</v>
      </c>
      <c r="I39" s="93">
        <v>150987</v>
      </c>
      <c r="J39" s="93">
        <v>150616</v>
      </c>
      <c r="K39" s="93">
        <v>150245</v>
      </c>
      <c r="L39" s="93">
        <v>658316</v>
      </c>
      <c r="M39" s="29">
        <f t="shared" si="1"/>
        <v>1806672</v>
      </c>
      <c r="N39" s="89"/>
      <c r="O39" s="89"/>
      <c r="P39" s="89"/>
      <c r="Q39" s="89"/>
      <c r="R39" s="89"/>
      <c r="S39" s="89"/>
      <c r="T39" s="89"/>
      <c r="U39" s="89"/>
      <c r="AI39" s="90"/>
    </row>
    <row r="40" spans="1:35" s="76" customFormat="1" ht="71.25" customHeight="1">
      <c r="A40" s="88"/>
      <c r="B40" s="80" t="s">
        <v>18</v>
      </c>
      <c r="C40" s="80" t="s">
        <v>80</v>
      </c>
      <c r="D40" s="28" t="s">
        <v>83</v>
      </c>
      <c r="E40" s="93">
        <v>10292</v>
      </c>
      <c r="F40" s="93">
        <v>10265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29">
        <f t="shared" si="1"/>
        <v>20557</v>
      </c>
      <c r="N40" s="89"/>
      <c r="O40" s="89"/>
      <c r="P40" s="89"/>
      <c r="Q40" s="89"/>
      <c r="R40" s="89"/>
      <c r="S40" s="89"/>
      <c r="T40" s="89"/>
      <c r="U40" s="89"/>
      <c r="AI40" s="90"/>
    </row>
    <row r="41" spans="1:35" s="76" customFormat="1" ht="35.25" customHeight="1">
      <c r="A41" s="88"/>
      <c r="B41" s="80" t="s">
        <v>18</v>
      </c>
      <c r="C41" s="80" t="s">
        <v>135</v>
      </c>
      <c r="D41" s="28" t="s">
        <v>53</v>
      </c>
      <c r="E41" s="93">
        <v>4235</v>
      </c>
      <c r="F41" s="93">
        <v>4225</v>
      </c>
      <c r="G41" s="93">
        <v>4215</v>
      </c>
      <c r="H41" s="93">
        <v>4205</v>
      </c>
      <c r="I41" s="93">
        <v>4195</v>
      </c>
      <c r="J41" s="93">
        <v>4184</v>
      </c>
      <c r="K41" s="93">
        <v>4174</v>
      </c>
      <c r="L41" s="93">
        <v>43394</v>
      </c>
      <c r="M41" s="29">
        <f t="shared" si="1"/>
        <v>72827</v>
      </c>
      <c r="N41" s="89"/>
      <c r="O41" s="89"/>
      <c r="P41" s="89"/>
      <c r="Q41" s="89"/>
      <c r="R41" s="89"/>
      <c r="S41" s="89"/>
      <c r="T41" s="89"/>
      <c r="U41" s="89"/>
      <c r="AI41" s="90"/>
    </row>
    <row r="42" spans="1:35" s="76" customFormat="1" ht="53.25" customHeight="1">
      <c r="A42" s="88"/>
      <c r="B42" s="80" t="s">
        <v>18</v>
      </c>
      <c r="C42" s="80" t="s">
        <v>84</v>
      </c>
      <c r="D42" s="28" t="s">
        <v>53</v>
      </c>
      <c r="E42" s="93">
        <v>7393</v>
      </c>
      <c r="F42" s="93">
        <v>7375</v>
      </c>
      <c r="G42" s="93">
        <v>7357</v>
      </c>
      <c r="H42" s="93">
        <v>7340</v>
      </c>
      <c r="I42" s="93">
        <v>7322</v>
      </c>
      <c r="J42" s="93">
        <v>7304</v>
      </c>
      <c r="K42" s="93">
        <v>7286</v>
      </c>
      <c r="L42" s="93">
        <v>68337</v>
      </c>
      <c r="M42" s="29">
        <f t="shared" si="1"/>
        <v>119714</v>
      </c>
      <c r="N42" s="89"/>
      <c r="O42" s="89"/>
      <c r="P42" s="89"/>
      <c r="Q42" s="89"/>
      <c r="R42" s="89"/>
      <c r="S42" s="89"/>
      <c r="T42" s="89"/>
      <c r="U42" s="89"/>
      <c r="AI42" s="90"/>
    </row>
    <row r="43" spans="1:35" s="76" customFormat="1" ht="35.25" customHeight="1">
      <c r="A43" s="88"/>
      <c r="B43" s="80" t="s">
        <v>18</v>
      </c>
      <c r="C43" s="80" t="s">
        <v>85</v>
      </c>
      <c r="D43" s="28" t="s">
        <v>86</v>
      </c>
      <c r="E43" s="93">
        <v>18192</v>
      </c>
      <c r="F43" s="93">
        <v>18148</v>
      </c>
      <c r="G43" s="93">
        <v>18105</v>
      </c>
      <c r="H43" s="93">
        <v>18061</v>
      </c>
      <c r="I43" s="93">
        <v>18017</v>
      </c>
      <c r="J43" s="93">
        <v>17974</v>
      </c>
      <c r="K43" s="93">
        <v>17930</v>
      </c>
      <c r="L43" s="93">
        <v>159398</v>
      </c>
      <c r="M43" s="29">
        <f t="shared" si="1"/>
        <v>285825</v>
      </c>
      <c r="N43" s="89"/>
      <c r="O43" s="89"/>
      <c r="P43" s="89"/>
      <c r="Q43" s="89"/>
      <c r="R43" s="89"/>
      <c r="S43" s="89"/>
      <c r="T43" s="89"/>
      <c r="U43" s="89"/>
      <c r="AI43" s="90"/>
    </row>
    <row r="44" spans="1:35" s="76" customFormat="1" ht="45.75" customHeight="1">
      <c r="A44" s="88"/>
      <c r="B44" s="80" t="s">
        <v>18</v>
      </c>
      <c r="C44" s="80" t="s">
        <v>87</v>
      </c>
      <c r="D44" s="28" t="s">
        <v>35</v>
      </c>
      <c r="E44" s="93">
        <v>5179</v>
      </c>
      <c r="F44" s="93">
        <v>5166</v>
      </c>
      <c r="G44" s="93">
        <v>5154</v>
      </c>
      <c r="H44" s="93">
        <v>5141</v>
      </c>
      <c r="I44" s="93">
        <v>5129</v>
      </c>
      <c r="J44" s="93">
        <v>5116</v>
      </c>
      <c r="K44" s="93">
        <v>5104</v>
      </c>
      <c r="L44" s="93">
        <v>49317</v>
      </c>
      <c r="M44" s="29">
        <f t="shared" si="1"/>
        <v>85306</v>
      </c>
      <c r="N44" s="89"/>
      <c r="O44" s="89"/>
      <c r="P44" s="89"/>
      <c r="Q44" s="89"/>
      <c r="R44" s="89"/>
      <c r="S44" s="89"/>
      <c r="T44" s="89"/>
      <c r="U44" s="89"/>
      <c r="AI44" s="90"/>
    </row>
    <row r="45" spans="1:35" s="76" customFormat="1" ht="35.25" customHeight="1">
      <c r="A45" s="88"/>
      <c r="B45" s="80" t="s">
        <v>18</v>
      </c>
      <c r="C45" s="80" t="s">
        <v>131</v>
      </c>
      <c r="D45" s="28" t="s">
        <v>88</v>
      </c>
      <c r="E45" s="93">
        <v>10759</v>
      </c>
      <c r="F45" s="93">
        <v>10733</v>
      </c>
      <c r="G45" s="93">
        <v>10707</v>
      </c>
      <c r="H45" s="93">
        <v>10681</v>
      </c>
      <c r="I45" s="93">
        <v>10655</v>
      </c>
      <c r="J45" s="93">
        <v>10629</v>
      </c>
      <c r="K45" s="93">
        <v>10604</v>
      </c>
      <c r="L45" s="93">
        <v>99446</v>
      </c>
      <c r="M45" s="29">
        <f t="shared" si="1"/>
        <v>174214</v>
      </c>
      <c r="N45" s="89"/>
      <c r="O45" s="89"/>
      <c r="P45" s="89"/>
      <c r="Q45" s="89"/>
      <c r="R45" s="89"/>
      <c r="S45" s="89"/>
      <c r="T45" s="89"/>
      <c r="U45" s="89"/>
      <c r="AI45" s="90"/>
    </row>
    <row r="46" spans="1:35" s="76" customFormat="1" ht="35.25" customHeight="1">
      <c r="A46" s="88"/>
      <c r="B46" s="80" t="s">
        <v>18</v>
      </c>
      <c r="C46" s="80" t="s">
        <v>136</v>
      </c>
      <c r="D46" s="28" t="s">
        <v>88</v>
      </c>
      <c r="E46" s="93">
        <v>3916</v>
      </c>
      <c r="F46" s="93">
        <v>3906</v>
      </c>
      <c r="G46" s="93">
        <v>3987</v>
      </c>
      <c r="H46" s="93">
        <v>3888</v>
      </c>
      <c r="I46" s="93">
        <v>3878</v>
      </c>
      <c r="J46" s="93">
        <v>3869</v>
      </c>
      <c r="K46" s="93">
        <v>3860</v>
      </c>
      <c r="L46" s="93">
        <v>37207</v>
      </c>
      <c r="M46" s="29">
        <f t="shared" si="1"/>
        <v>64511</v>
      </c>
      <c r="N46" s="89"/>
      <c r="O46" s="89"/>
      <c r="P46" s="89"/>
      <c r="Q46" s="89"/>
      <c r="R46" s="89"/>
      <c r="S46" s="89"/>
      <c r="T46" s="89"/>
      <c r="U46" s="89"/>
      <c r="AI46" s="90"/>
    </row>
    <row r="47" spans="1:35" s="76" customFormat="1" ht="35.25" customHeight="1">
      <c r="A47" s="88"/>
      <c r="B47" s="80" t="s">
        <v>18</v>
      </c>
      <c r="C47" s="80" t="s">
        <v>133</v>
      </c>
      <c r="D47" s="28" t="s">
        <v>89</v>
      </c>
      <c r="E47" s="93">
        <v>8153</v>
      </c>
      <c r="F47" s="93">
        <v>8134</v>
      </c>
      <c r="G47" s="93">
        <v>8113</v>
      </c>
      <c r="H47" s="93">
        <v>8094</v>
      </c>
      <c r="I47" s="93">
        <v>8075</v>
      </c>
      <c r="J47" s="93">
        <v>8054</v>
      </c>
      <c r="K47" s="93">
        <v>8035</v>
      </c>
      <c r="L47" s="93">
        <v>69780</v>
      </c>
      <c r="M47" s="29">
        <f t="shared" si="1"/>
        <v>126438</v>
      </c>
      <c r="N47" s="89"/>
      <c r="O47" s="89"/>
      <c r="P47" s="89"/>
      <c r="Q47" s="89"/>
      <c r="R47" s="89"/>
      <c r="S47" s="89"/>
      <c r="T47" s="89"/>
      <c r="U47" s="89"/>
      <c r="AI47" s="90"/>
    </row>
    <row r="48" spans="1:35" s="76" customFormat="1" ht="35.25" customHeight="1">
      <c r="A48" s="88"/>
      <c r="B48" s="80" t="s">
        <v>18</v>
      </c>
      <c r="C48" s="80" t="s">
        <v>134</v>
      </c>
      <c r="D48" s="28" t="s">
        <v>89</v>
      </c>
      <c r="E48" s="93">
        <v>9997</v>
      </c>
      <c r="F48" s="93">
        <v>9973</v>
      </c>
      <c r="G48" s="93">
        <v>9948</v>
      </c>
      <c r="H48" s="93">
        <v>9924</v>
      </c>
      <c r="I48" s="93">
        <v>9900</v>
      </c>
      <c r="J48" s="93">
        <v>9876</v>
      </c>
      <c r="K48" s="93">
        <v>9852</v>
      </c>
      <c r="L48" s="93">
        <v>85558</v>
      </c>
      <c r="M48" s="29">
        <f aca="true" t="shared" si="2" ref="M48:M58">L48+K48+J48+I48+H48+G48+F48+E48</f>
        <v>155028</v>
      </c>
      <c r="N48" s="89"/>
      <c r="O48" s="89"/>
      <c r="P48" s="89"/>
      <c r="Q48" s="89"/>
      <c r="R48" s="89"/>
      <c r="S48" s="89"/>
      <c r="T48" s="89"/>
      <c r="U48" s="89"/>
      <c r="AI48" s="90"/>
    </row>
    <row r="49" spans="1:35" s="76" customFormat="1" ht="35.25" customHeight="1">
      <c r="A49" s="88"/>
      <c r="B49" s="80" t="s">
        <v>18</v>
      </c>
      <c r="C49" s="80" t="s">
        <v>132</v>
      </c>
      <c r="D49" s="28" t="s">
        <v>88</v>
      </c>
      <c r="E49" s="93">
        <v>9530</v>
      </c>
      <c r="F49" s="93">
        <v>9508</v>
      </c>
      <c r="G49" s="93">
        <v>9485</v>
      </c>
      <c r="H49" s="93">
        <v>9462</v>
      </c>
      <c r="I49" s="93">
        <v>9439</v>
      </c>
      <c r="J49" s="93">
        <v>9416</v>
      </c>
      <c r="K49" s="93">
        <v>9393</v>
      </c>
      <c r="L49" s="93">
        <v>90767</v>
      </c>
      <c r="M49" s="29">
        <f>L49+K49+J49+I49+H49+G49+F49+E49</f>
        <v>157000</v>
      </c>
      <c r="N49" s="89"/>
      <c r="O49" s="89"/>
      <c r="P49" s="89"/>
      <c r="Q49" s="89"/>
      <c r="R49" s="89"/>
      <c r="S49" s="89"/>
      <c r="T49" s="89"/>
      <c r="U49" s="89"/>
      <c r="AI49" s="90"/>
    </row>
    <row r="50" spans="1:35" s="76" customFormat="1" ht="35.25" customHeight="1">
      <c r="A50" s="88"/>
      <c r="B50" s="80" t="s">
        <v>18</v>
      </c>
      <c r="C50" s="80" t="s">
        <v>120</v>
      </c>
      <c r="D50" s="28" t="s">
        <v>121</v>
      </c>
      <c r="E50" s="93">
        <v>54208</v>
      </c>
      <c r="F50" s="93">
        <v>71887</v>
      </c>
      <c r="G50" s="93">
        <v>71708</v>
      </c>
      <c r="H50" s="93">
        <v>71530</v>
      </c>
      <c r="I50" s="93">
        <v>35694</v>
      </c>
      <c r="J50" s="93">
        <v>0</v>
      </c>
      <c r="K50" s="93">
        <v>0</v>
      </c>
      <c r="L50" s="93">
        <v>0</v>
      </c>
      <c r="M50" s="29">
        <f>L50+K50+J50+I50+H50+G50+F50+E50</f>
        <v>305027</v>
      </c>
      <c r="N50" s="89"/>
      <c r="O50" s="89"/>
      <c r="P50" s="89"/>
      <c r="Q50" s="89"/>
      <c r="R50" s="89"/>
      <c r="S50" s="89"/>
      <c r="T50" s="89"/>
      <c r="U50" s="89"/>
      <c r="AI50" s="90"/>
    </row>
    <row r="51" spans="1:35" s="76" customFormat="1" ht="35.25" customHeight="1">
      <c r="A51" s="88"/>
      <c r="B51" s="80" t="s">
        <v>18</v>
      </c>
      <c r="C51" s="80" t="s">
        <v>124</v>
      </c>
      <c r="D51" s="28" t="s">
        <v>129</v>
      </c>
      <c r="E51" s="93">
        <v>67115</v>
      </c>
      <c r="F51" s="93">
        <v>130342</v>
      </c>
      <c r="G51" s="93">
        <v>129562</v>
      </c>
      <c r="H51" s="93">
        <v>128783</v>
      </c>
      <c r="I51" s="93">
        <v>96075</v>
      </c>
      <c r="J51" s="93">
        <v>0</v>
      </c>
      <c r="K51" s="93">
        <v>0</v>
      </c>
      <c r="L51" s="93">
        <v>0</v>
      </c>
      <c r="M51" s="29">
        <f>L51+K51+J51+I51+H51+G51+F51+E51</f>
        <v>551877</v>
      </c>
      <c r="N51" s="89"/>
      <c r="O51" s="89"/>
      <c r="P51" s="89"/>
      <c r="Q51" s="89"/>
      <c r="R51" s="89"/>
      <c r="S51" s="89"/>
      <c r="T51" s="89"/>
      <c r="U51" s="89"/>
      <c r="AI51" s="90"/>
    </row>
    <row r="52" spans="1:35" s="76" customFormat="1" ht="35.25" customHeight="1">
      <c r="A52" s="88"/>
      <c r="B52" s="80" t="s">
        <v>18</v>
      </c>
      <c r="C52" s="80" t="s">
        <v>96</v>
      </c>
      <c r="D52" s="28" t="s">
        <v>97</v>
      </c>
      <c r="E52" s="93">
        <v>37838</v>
      </c>
      <c r="F52" s="93">
        <v>37516</v>
      </c>
      <c r="G52" s="93">
        <v>37194</v>
      </c>
      <c r="H52" s="93">
        <v>36872</v>
      </c>
      <c r="I52" s="93">
        <v>36549</v>
      </c>
      <c r="J52" s="93">
        <v>36227</v>
      </c>
      <c r="K52" s="93">
        <v>0</v>
      </c>
      <c r="L52" s="93">
        <v>0</v>
      </c>
      <c r="M52" s="29">
        <f t="shared" si="2"/>
        <v>222196</v>
      </c>
      <c r="N52" s="89"/>
      <c r="O52" s="89"/>
      <c r="P52" s="89"/>
      <c r="Q52" s="89"/>
      <c r="R52" s="89"/>
      <c r="S52" s="89"/>
      <c r="T52" s="89"/>
      <c r="U52" s="89"/>
      <c r="AI52" s="90"/>
    </row>
    <row r="53" spans="1:35" s="76" customFormat="1" ht="35.25" customHeight="1">
      <c r="A53" s="88"/>
      <c r="B53" s="80" t="s">
        <v>18</v>
      </c>
      <c r="C53" s="80" t="s">
        <v>98</v>
      </c>
      <c r="D53" s="28" t="s">
        <v>99</v>
      </c>
      <c r="E53" s="93">
        <v>1304</v>
      </c>
      <c r="F53" s="93">
        <v>1301</v>
      </c>
      <c r="G53" s="93">
        <v>1298</v>
      </c>
      <c r="H53" s="93">
        <v>1294</v>
      </c>
      <c r="I53" s="93">
        <v>1291</v>
      </c>
      <c r="J53" s="93">
        <v>1288</v>
      </c>
      <c r="K53" s="93">
        <v>1285</v>
      </c>
      <c r="L53" s="93">
        <v>12678</v>
      </c>
      <c r="M53" s="29">
        <f t="shared" si="2"/>
        <v>21739</v>
      </c>
      <c r="N53" s="89"/>
      <c r="O53" s="89"/>
      <c r="P53" s="89"/>
      <c r="Q53" s="89"/>
      <c r="R53" s="89"/>
      <c r="S53" s="89"/>
      <c r="T53" s="89"/>
      <c r="U53" s="89"/>
      <c r="AI53" s="90"/>
    </row>
    <row r="54" spans="1:35" s="76" customFormat="1" ht="24" customHeight="1">
      <c r="A54" s="88"/>
      <c r="B54" s="80" t="s">
        <v>18</v>
      </c>
      <c r="C54" s="80" t="s">
        <v>117</v>
      </c>
      <c r="D54" s="28" t="s">
        <v>118</v>
      </c>
      <c r="E54" s="93">
        <v>8494</v>
      </c>
      <c r="F54" s="93">
        <v>8531</v>
      </c>
      <c r="G54" s="93">
        <v>8510</v>
      </c>
      <c r="H54" s="93">
        <v>8490</v>
      </c>
      <c r="I54" s="93">
        <v>8470</v>
      </c>
      <c r="J54" s="93">
        <v>8449</v>
      </c>
      <c r="K54" s="93">
        <v>8429</v>
      </c>
      <c r="L54" s="93">
        <v>99562</v>
      </c>
      <c r="M54" s="29">
        <f>L54+K54+J54+I54+H54+G54+F54+E54</f>
        <v>158935</v>
      </c>
      <c r="N54" s="89"/>
      <c r="O54" s="89"/>
      <c r="P54" s="89"/>
      <c r="Q54" s="89"/>
      <c r="R54" s="89"/>
      <c r="S54" s="89"/>
      <c r="T54" s="89"/>
      <c r="U54" s="89"/>
      <c r="AI54" s="90"/>
    </row>
    <row r="55" spans="1:35" s="76" customFormat="1" ht="44.25" customHeight="1">
      <c r="A55" s="88"/>
      <c r="B55" s="80" t="s">
        <v>18</v>
      </c>
      <c r="C55" s="80" t="s">
        <v>100</v>
      </c>
      <c r="D55" s="28" t="s">
        <v>101</v>
      </c>
      <c r="E55" s="93">
        <v>12786</v>
      </c>
      <c r="F55" s="93">
        <v>12739</v>
      </c>
      <c r="G55" s="93">
        <v>12693</v>
      </c>
      <c r="H55" s="93">
        <v>12646</v>
      </c>
      <c r="I55" s="93">
        <v>12600</v>
      </c>
      <c r="J55" s="93">
        <v>12553</v>
      </c>
      <c r="K55" s="93">
        <v>12507</v>
      </c>
      <c r="L55" s="93">
        <v>15572</v>
      </c>
      <c r="M55" s="29">
        <f t="shared" si="2"/>
        <v>104096</v>
      </c>
      <c r="N55" s="89"/>
      <c r="O55" s="89"/>
      <c r="P55" s="89"/>
      <c r="Q55" s="89"/>
      <c r="R55" s="89"/>
      <c r="S55" s="89"/>
      <c r="T55" s="89"/>
      <c r="U55" s="89"/>
      <c r="AI55" s="90"/>
    </row>
    <row r="56" spans="1:35" s="76" customFormat="1" ht="24" customHeight="1">
      <c r="A56" s="88"/>
      <c r="B56" s="80" t="s">
        <v>18</v>
      </c>
      <c r="C56" s="80" t="s">
        <v>104</v>
      </c>
      <c r="D56" s="28" t="s">
        <v>102</v>
      </c>
      <c r="E56" s="93">
        <v>4439</v>
      </c>
      <c r="F56" s="93">
        <v>4429</v>
      </c>
      <c r="G56" s="93">
        <v>4417</v>
      </c>
      <c r="H56" s="93">
        <v>4407</v>
      </c>
      <c r="I56" s="93">
        <v>4395</v>
      </c>
      <c r="J56" s="93">
        <v>4384</v>
      </c>
      <c r="K56" s="93">
        <v>4374</v>
      </c>
      <c r="L56" s="93">
        <v>0</v>
      </c>
      <c r="M56" s="29">
        <f>L56+K56+J56+I56+H56+G56+F56+E56</f>
        <v>30845</v>
      </c>
      <c r="N56" s="89"/>
      <c r="O56" s="89"/>
      <c r="P56" s="89"/>
      <c r="Q56" s="89"/>
      <c r="R56" s="89"/>
      <c r="S56" s="89"/>
      <c r="T56" s="89"/>
      <c r="U56" s="89"/>
      <c r="AI56" s="90"/>
    </row>
    <row r="57" spans="1:35" s="76" customFormat="1" ht="23.25" customHeight="1">
      <c r="A57" s="88"/>
      <c r="B57" s="80" t="s">
        <v>18</v>
      </c>
      <c r="C57" s="80" t="s">
        <v>103</v>
      </c>
      <c r="D57" s="28" t="s">
        <v>105</v>
      </c>
      <c r="E57" s="93">
        <v>11426</v>
      </c>
      <c r="F57" s="93">
        <v>11398</v>
      </c>
      <c r="G57" s="93">
        <v>11371</v>
      </c>
      <c r="H57" s="93">
        <v>11343</v>
      </c>
      <c r="I57" s="93">
        <v>11316</v>
      </c>
      <c r="J57" s="93">
        <v>11288</v>
      </c>
      <c r="K57" s="93">
        <v>11260</v>
      </c>
      <c r="L57" s="93">
        <v>94609</v>
      </c>
      <c r="M57" s="29">
        <f>L57+K57+J57+I57+H57+G57+F57+E57</f>
        <v>174011</v>
      </c>
      <c r="N57" s="89"/>
      <c r="O57" s="89"/>
      <c r="P57" s="89"/>
      <c r="Q57" s="89"/>
      <c r="R57" s="89"/>
      <c r="S57" s="89"/>
      <c r="T57" s="89"/>
      <c r="U57" s="89"/>
      <c r="AI57" s="90"/>
    </row>
    <row r="58" spans="1:35" s="76" customFormat="1" ht="35.25" customHeight="1">
      <c r="A58" s="88"/>
      <c r="B58" s="80" t="s">
        <v>18</v>
      </c>
      <c r="C58" s="80" t="s">
        <v>106</v>
      </c>
      <c r="D58" s="28" t="s">
        <v>107</v>
      </c>
      <c r="E58" s="93">
        <v>21160</v>
      </c>
      <c r="F58" s="93">
        <v>21088</v>
      </c>
      <c r="G58" s="93">
        <v>21017</v>
      </c>
      <c r="H58" s="93">
        <v>20946</v>
      </c>
      <c r="I58" s="93">
        <v>20874</v>
      </c>
      <c r="J58" s="93">
        <v>20803</v>
      </c>
      <c r="K58" s="93">
        <v>20732</v>
      </c>
      <c r="L58" s="93">
        <v>138081</v>
      </c>
      <c r="M58" s="29">
        <f t="shared" si="2"/>
        <v>284701</v>
      </c>
      <c r="N58" s="89"/>
      <c r="O58" s="89"/>
      <c r="P58" s="89"/>
      <c r="Q58" s="89"/>
      <c r="R58" s="89"/>
      <c r="S58" s="89"/>
      <c r="T58" s="89"/>
      <c r="U58" s="89"/>
      <c r="AI58" s="90"/>
    </row>
    <row r="59" spans="1:35" s="76" customFormat="1" ht="39" customHeight="1">
      <c r="A59" s="88"/>
      <c r="B59" s="80" t="s">
        <v>18</v>
      </c>
      <c r="C59" s="80" t="s">
        <v>108</v>
      </c>
      <c r="D59" s="28" t="s">
        <v>109</v>
      </c>
      <c r="E59" s="93">
        <v>1845</v>
      </c>
      <c r="F59" s="93">
        <v>1841</v>
      </c>
      <c r="G59" s="93">
        <v>1836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29">
        <f aca="true" t="shared" si="3" ref="M59:M65">L59+K59+J59+I59+H59+G59+F59+E59</f>
        <v>5522</v>
      </c>
      <c r="N59" s="89"/>
      <c r="O59" s="89"/>
      <c r="P59" s="89"/>
      <c r="Q59" s="89"/>
      <c r="R59" s="89"/>
      <c r="S59" s="89"/>
      <c r="T59" s="89"/>
      <c r="U59" s="89"/>
      <c r="AI59" s="90"/>
    </row>
    <row r="60" spans="1:35" s="76" customFormat="1" ht="31.5" customHeight="1">
      <c r="A60" s="88"/>
      <c r="B60" s="80" t="s">
        <v>18</v>
      </c>
      <c r="C60" s="80" t="s">
        <v>110</v>
      </c>
      <c r="D60" s="28" t="s">
        <v>111</v>
      </c>
      <c r="E60" s="93">
        <v>3134</v>
      </c>
      <c r="F60" s="93">
        <v>3126</v>
      </c>
      <c r="G60" s="93">
        <v>3118</v>
      </c>
      <c r="H60" s="93">
        <v>3111</v>
      </c>
      <c r="I60" s="93">
        <v>3103</v>
      </c>
      <c r="J60" s="93">
        <v>3096</v>
      </c>
      <c r="K60" s="93">
        <v>3088</v>
      </c>
      <c r="L60" s="93">
        <v>20586</v>
      </c>
      <c r="M60" s="29">
        <f t="shared" si="3"/>
        <v>42362</v>
      </c>
      <c r="N60" s="89"/>
      <c r="O60" s="89"/>
      <c r="P60" s="89"/>
      <c r="Q60" s="89"/>
      <c r="R60" s="89"/>
      <c r="S60" s="89"/>
      <c r="T60" s="89"/>
      <c r="U60" s="89"/>
      <c r="AI60" s="90"/>
    </row>
    <row r="61" spans="1:35" s="76" customFormat="1" ht="35.25" customHeight="1">
      <c r="A61" s="88"/>
      <c r="B61" s="80" t="s">
        <v>18</v>
      </c>
      <c r="C61" s="80" t="s">
        <v>112</v>
      </c>
      <c r="D61" s="28" t="s">
        <v>113</v>
      </c>
      <c r="E61" s="93">
        <v>10370</v>
      </c>
      <c r="F61" s="93">
        <v>10308</v>
      </c>
      <c r="G61" s="93">
        <v>10246</v>
      </c>
      <c r="H61" s="93">
        <v>10184</v>
      </c>
      <c r="I61" s="93">
        <v>10122</v>
      </c>
      <c r="J61" s="93">
        <v>10061</v>
      </c>
      <c r="K61" s="93">
        <v>9999</v>
      </c>
      <c r="L61" s="93">
        <v>9943</v>
      </c>
      <c r="M61" s="29">
        <f t="shared" si="3"/>
        <v>81233</v>
      </c>
      <c r="N61" s="89"/>
      <c r="O61" s="89"/>
      <c r="P61" s="89"/>
      <c r="Q61" s="89"/>
      <c r="R61" s="89"/>
      <c r="S61" s="89"/>
      <c r="T61" s="89"/>
      <c r="U61" s="89"/>
      <c r="AI61" s="90"/>
    </row>
    <row r="62" spans="1:35" s="76" customFormat="1" ht="35.25" customHeight="1">
      <c r="A62" s="88"/>
      <c r="B62" s="80" t="s">
        <v>18</v>
      </c>
      <c r="C62" s="80" t="s">
        <v>137</v>
      </c>
      <c r="D62" s="28" t="s">
        <v>114</v>
      </c>
      <c r="E62" s="93">
        <v>8271</v>
      </c>
      <c r="F62" s="93">
        <v>8223</v>
      </c>
      <c r="G62" s="93">
        <v>8176</v>
      </c>
      <c r="H62" s="93">
        <v>8128</v>
      </c>
      <c r="I62" s="93">
        <v>8080</v>
      </c>
      <c r="J62" s="93">
        <v>8032</v>
      </c>
      <c r="K62" s="93">
        <v>7985</v>
      </c>
      <c r="L62" s="93">
        <v>6394</v>
      </c>
      <c r="M62" s="29">
        <f t="shared" si="3"/>
        <v>63289</v>
      </c>
      <c r="N62" s="89"/>
      <c r="O62" s="89"/>
      <c r="P62" s="89"/>
      <c r="Q62" s="89"/>
      <c r="R62" s="89"/>
      <c r="S62" s="89"/>
      <c r="T62" s="89"/>
      <c r="U62" s="89"/>
      <c r="AI62" s="90"/>
    </row>
    <row r="63" spans="1:35" s="76" customFormat="1" ht="35.25" customHeight="1">
      <c r="A63" s="88"/>
      <c r="B63" s="80" t="s">
        <v>18</v>
      </c>
      <c r="C63" s="80" t="s">
        <v>115</v>
      </c>
      <c r="D63" s="28" t="s">
        <v>116</v>
      </c>
      <c r="E63" s="93">
        <v>34943</v>
      </c>
      <c r="F63" s="93">
        <v>34797</v>
      </c>
      <c r="G63" s="93">
        <v>34652</v>
      </c>
      <c r="H63" s="93">
        <v>34506</v>
      </c>
      <c r="I63" s="93">
        <v>34361</v>
      </c>
      <c r="J63" s="93">
        <v>34216</v>
      </c>
      <c r="K63" s="93">
        <v>34070</v>
      </c>
      <c r="L63" s="93">
        <v>184790</v>
      </c>
      <c r="M63" s="29">
        <f t="shared" si="3"/>
        <v>426335</v>
      </c>
      <c r="N63" s="89"/>
      <c r="O63" s="89"/>
      <c r="P63" s="89"/>
      <c r="Q63" s="89"/>
      <c r="R63" s="89"/>
      <c r="S63" s="89"/>
      <c r="T63" s="89"/>
      <c r="U63" s="89"/>
      <c r="AI63" s="90"/>
    </row>
    <row r="64" spans="1:35" s="76" customFormat="1" ht="35.25" customHeight="1">
      <c r="A64" s="88"/>
      <c r="B64" s="80" t="s">
        <v>18</v>
      </c>
      <c r="C64" s="80" t="s">
        <v>138</v>
      </c>
      <c r="D64" s="28" t="s">
        <v>109</v>
      </c>
      <c r="E64" s="93">
        <v>6152</v>
      </c>
      <c r="F64" s="93">
        <v>6148</v>
      </c>
      <c r="G64" s="93">
        <v>6144</v>
      </c>
      <c r="H64" s="93">
        <v>6139</v>
      </c>
      <c r="I64" s="93">
        <v>6135</v>
      </c>
      <c r="J64" s="93">
        <v>6131</v>
      </c>
      <c r="K64" s="93">
        <v>6127</v>
      </c>
      <c r="L64" s="93">
        <v>36679</v>
      </c>
      <c r="M64" s="29">
        <f t="shared" si="3"/>
        <v>79655</v>
      </c>
      <c r="N64" s="89"/>
      <c r="O64" s="89"/>
      <c r="P64" s="89"/>
      <c r="Q64" s="89"/>
      <c r="R64" s="89"/>
      <c r="S64" s="89"/>
      <c r="T64" s="89"/>
      <c r="U64" s="89"/>
      <c r="AI64" s="90"/>
    </row>
    <row r="65" spans="1:35" s="76" customFormat="1" ht="35.25" customHeight="1">
      <c r="A65" s="88"/>
      <c r="B65" s="80" t="s">
        <v>18</v>
      </c>
      <c r="C65" s="80" t="s">
        <v>139</v>
      </c>
      <c r="D65" s="28" t="s">
        <v>107</v>
      </c>
      <c r="E65" s="93">
        <v>5197</v>
      </c>
      <c r="F65" s="93">
        <v>5179</v>
      </c>
      <c r="G65" s="93">
        <v>5161</v>
      </c>
      <c r="H65" s="93">
        <v>5144</v>
      </c>
      <c r="I65" s="93">
        <v>5126</v>
      </c>
      <c r="J65" s="93">
        <v>5109</v>
      </c>
      <c r="K65" s="93">
        <v>5091</v>
      </c>
      <c r="L65" s="93">
        <v>33927</v>
      </c>
      <c r="M65" s="29">
        <f t="shared" si="3"/>
        <v>69934</v>
      </c>
      <c r="N65" s="89"/>
      <c r="O65" s="89"/>
      <c r="P65" s="89"/>
      <c r="Q65" s="89"/>
      <c r="R65" s="89"/>
      <c r="S65" s="89"/>
      <c r="T65" s="89"/>
      <c r="U65" s="89"/>
      <c r="AI65" s="90"/>
    </row>
    <row r="66" spans="1:35" s="76" customFormat="1" ht="35.25" customHeight="1">
      <c r="A66" s="88"/>
      <c r="B66" s="80" t="s">
        <v>18</v>
      </c>
      <c r="C66" s="80" t="s">
        <v>141</v>
      </c>
      <c r="D66" s="28" t="s">
        <v>140</v>
      </c>
      <c r="E66" s="93">
        <v>3380</v>
      </c>
      <c r="F66" s="93">
        <v>140474</v>
      </c>
      <c r="G66" s="93">
        <v>140068</v>
      </c>
      <c r="H66" s="93">
        <v>139663</v>
      </c>
      <c r="I66" s="93">
        <v>139257</v>
      </c>
      <c r="J66" s="93">
        <v>138851</v>
      </c>
      <c r="K66" s="93">
        <v>138446</v>
      </c>
      <c r="L66" s="93">
        <v>1895601</v>
      </c>
      <c r="M66" s="29">
        <f>L66+K66+J66+I66+H66+G66+F66+E66</f>
        <v>2735740</v>
      </c>
      <c r="N66" s="89"/>
      <c r="O66" s="89"/>
      <c r="P66" s="89"/>
      <c r="Q66" s="89"/>
      <c r="R66" s="89"/>
      <c r="S66" s="89"/>
      <c r="T66" s="89"/>
      <c r="U66" s="89"/>
      <c r="AI66" s="90"/>
    </row>
    <row r="67" spans="2:34" ht="15" customHeight="1">
      <c r="B67" s="66" t="s">
        <v>24</v>
      </c>
      <c r="C67" s="64" t="s">
        <v>0</v>
      </c>
      <c r="D67" s="64" t="s">
        <v>0</v>
      </c>
      <c r="E67" s="65">
        <f>SUM(E14:E66)</f>
        <v>2378208</v>
      </c>
      <c r="F67" s="65">
        <f aca="true" t="shared" si="4" ref="F67:L67">SUM(F14:F66)</f>
        <v>2465168</v>
      </c>
      <c r="G67" s="65">
        <f t="shared" si="4"/>
        <v>2397647</v>
      </c>
      <c r="H67" s="65">
        <f t="shared" si="4"/>
        <v>2343095</v>
      </c>
      <c r="I67" s="65">
        <f t="shared" si="4"/>
        <v>2134444</v>
      </c>
      <c r="J67" s="65">
        <f t="shared" si="4"/>
        <v>1927603</v>
      </c>
      <c r="K67" s="65">
        <f t="shared" si="4"/>
        <v>1826536</v>
      </c>
      <c r="L67" s="65">
        <f t="shared" si="4"/>
        <v>18822578</v>
      </c>
      <c r="M67" s="65">
        <f>SUM(M14:M65)</f>
        <v>31559539</v>
      </c>
      <c r="N67" s="65" t="e">
        <f>#REF!+N31+N30+N29+N27+N26+N25+N24+N23+N22+N21+N20+N19+#REF!+N18+#REF!+N17+N16+N15+N14+#REF!</f>
        <v>#REF!</v>
      </c>
      <c r="O67" s="65" t="e">
        <f>#REF!+O31+O30+O29+O27+O26+O25+O24+O23+O22+O21+O20+O19+#REF!+O18+#REF!+O17+O16+O15+O14+#REF!</f>
        <v>#REF!</v>
      </c>
      <c r="P67" s="65" t="e">
        <f>#REF!+P31+P30+P29+P27+P26+P25+P24+P23+P22+P21+P20+P19+#REF!+P18+#REF!+P17+P16+P15+P14+#REF!</f>
        <v>#REF!</v>
      </c>
      <c r="Q67" s="65" t="e">
        <f>#REF!+Q31+Q30+Q29+Q27+Q26+Q25+Q24+Q23+Q22+Q21+Q20+Q19+#REF!+Q18+#REF!+Q17+Q16+Q15+Q14+#REF!</f>
        <v>#REF!</v>
      </c>
      <c r="R67" s="65" t="e">
        <f>#REF!+R31+R30+R29+R27+R26+R25+R24+R23+R22+R21+R20+R19+#REF!+R18+#REF!+R17+R16+R15+R14+#REF!</f>
        <v>#REF!</v>
      </c>
      <c r="S67" s="65" t="e">
        <f>#REF!+S31+S30+S29+S27+S26+S25+S24+S23+S22+S21+S20+S19+#REF!+S18+#REF!+S17+S16+S15+S14+#REF!</f>
        <v>#REF!</v>
      </c>
      <c r="T67" s="65" t="e">
        <f>#REF!+T31+T30+T29+T27+T26+T25+T24+T23+T22+T21+T20+T19+#REF!+T18+#REF!+T17+T16+T15+T14+#REF!</f>
        <v>#REF!</v>
      </c>
      <c r="U67" s="65" t="e">
        <f>#REF!+U31+U30+U29+U27+U26+U25+U24+U23+U22+U21+U20+U19+#REF!+U18+#REF!+U17+U16+U15+U14+#REF!</f>
        <v>#REF!</v>
      </c>
      <c r="V67" s="65" t="e">
        <f>#REF!+V31+V30+V29+V27+V26+V25+V24+V23+V22+V21+V20+V19+#REF!+V18+#REF!+V17+V16+V15+V14+#REF!</f>
        <v>#REF!</v>
      </c>
      <c r="W67" s="65" t="e">
        <f>#REF!+W31+W30+W29+W27+W26+W25+W24+W23+W22+W21+W20+W19+#REF!+W18+#REF!+W17+W16+W15+W14+#REF!</f>
        <v>#REF!</v>
      </c>
      <c r="X67" s="65" t="e">
        <f>#REF!+X31+X30+X29+X27+X26+X25+X24+X23+X22+X21+X20+X19+#REF!+X18+#REF!+X17+X16+X15+X14+#REF!</f>
        <v>#REF!</v>
      </c>
      <c r="Y67" s="65" t="e">
        <f>#REF!+Y31+Y30+Y29+Y27+Y26+Y25+Y24+Y23+Y22+Y21+Y20+Y19+#REF!+Y18+#REF!+Y17+Y16+Y15+Y14+#REF!</f>
        <v>#REF!</v>
      </c>
      <c r="Z67" s="65" t="e">
        <f>#REF!+Z31+Z30+Z29+Z27+Z26+Z25+Z24+Z23+Z22+Z21+Z20+Z19+#REF!+Z18+#REF!+Z17+Z16+Z15+Z14+#REF!</f>
        <v>#REF!</v>
      </c>
      <c r="AA67" s="65" t="e">
        <f>#REF!+AA31+AA30+AA29+AA27+AA26+AA25+AA24+AA23+AA22+AA21+AA20+AA19+#REF!+AA18+#REF!+AA17+AA16+AA15+AA14+#REF!</f>
        <v>#REF!</v>
      </c>
      <c r="AB67" s="65" t="e">
        <f>#REF!+AB31+AB30+AB29+AB27+AB26+AB25+AB24+AB23+AB22+AB21+AB20+AB19+#REF!+AB18+#REF!+AB17+AB16+AB15+AB14+#REF!</f>
        <v>#REF!</v>
      </c>
      <c r="AC67" s="65" t="e">
        <f>#REF!+AC31+AC30+AC29+AC27+AC26+AC25+AC24+AC23+AC22+AC21+AC20+AC19+#REF!+AC18+#REF!+AC17+AC16+AC15+AC14+#REF!</f>
        <v>#REF!</v>
      </c>
      <c r="AD67" s="65" t="e">
        <f>#REF!+AD31+AD30+AD29+AD27+AD26+AD25+AD24+AD23+AD22+AD21+AD20+AD19+#REF!+AD18+#REF!+AD17+AD16+AD15+AD14+#REF!</f>
        <v>#REF!</v>
      </c>
      <c r="AE67" s="65" t="e">
        <f>#REF!+AE31+AE30+AE29+AE27+AE26+AE25+AE24+AE23+AE22+AE21+AE20+AE19+#REF!+AE18+#REF!+AE17+AE16+AE15+AE14+#REF!</f>
        <v>#REF!</v>
      </c>
      <c r="AF67" s="65" t="e">
        <f>#REF!+AF31+AF30+AF29+AF27+AF26+AF25+AF24+AF23+AF22+AF21+AF20+AF19+#REF!+AF18+#REF!+AF17+AF16+AF15+AF14+#REF!</f>
        <v>#REF!</v>
      </c>
      <c r="AG67" s="65" t="e">
        <f>#REF!+AG31+AG30+AG29+AG27+AG26+AG25+AG24+AG23+AG22+AG21+AG20+AG19+#REF!+AG18+#REF!+AG17+AG16+AG15+AG14+#REF!</f>
        <v>#REF!</v>
      </c>
      <c r="AH67" s="65" t="e">
        <f>#REF!+AH31+AH30+AH29+AH27+AH26+AH25+AH24+AH23+AH22+AH21+AH20+AH19+#REF!+AH18+#REF!+AH17+AH16+AH15+AH14+#REF!</f>
        <v>#REF!</v>
      </c>
    </row>
    <row r="68" spans="1:35" s="36" customFormat="1" ht="15" customHeight="1">
      <c r="A68" s="30"/>
      <c r="B68" s="31"/>
      <c r="C68" s="31"/>
      <c r="D68" s="31"/>
      <c r="E68" s="75"/>
      <c r="F68" s="32"/>
      <c r="G68" s="32"/>
      <c r="H68" s="32"/>
      <c r="I68" s="32"/>
      <c r="J68" s="32"/>
      <c r="K68" s="32"/>
      <c r="L68" s="32"/>
      <c r="M68" s="33"/>
      <c r="N68" s="34"/>
      <c r="O68" s="34"/>
      <c r="P68" s="34"/>
      <c r="Q68" s="34"/>
      <c r="R68" s="35"/>
      <c r="S68" s="34"/>
      <c r="T68" s="34"/>
      <c r="U68" s="35"/>
      <c r="AI68" s="78"/>
    </row>
    <row r="69" spans="1:21" s="36" customFormat="1" ht="15" customHeight="1">
      <c r="A69" s="30"/>
      <c r="B69" s="37" t="s">
        <v>25</v>
      </c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34"/>
      <c r="O69" s="34"/>
      <c r="P69" s="34"/>
      <c r="Q69" s="34"/>
      <c r="R69" s="35"/>
      <c r="S69" s="34"/>
      <c r="T69" s="34"/>
      <c r="U69" s="35"/>
    </row>
    <row r="70" spans="2:21" s="79" customFormat="1" ht="35.25" customHeight="1">
      <c r="B70" s="80" t="s">
        <v>18</v>
      </c>
      <c r="C70" s="80" t="s">
        <v>26</v>
      </c>
      <c r="D70" s="28" t="s">
        <v>27</v>
      </c>
      <c r="E70" s="93">
        <v>3876</v>
      </c>
      <c r="F70" s="93">
        <v>3845</v>
      </c>
      <c r="G70" s="93">
        <v>3814</v>
      </c>
      <c r="H70" s="93">
        <v>3783</v>
      </c>
      <c r="I70" s="93">
        <v>3752</v>
      </c>
      <c r="J70" s="93">
        <v>3722</v>
      </c>
      <c r="K70" s="93">
        <v>3691</v>
      </c>
      <c r="L70" s="93">
        <v>17052</v>
      </c>
      <c r="M70" s="29">
        <f>E70+F70+G70+H70+I70+J70+K70+L70</f>
        <v>43535</v>
      </c>
      <c r="R70" s="91"/>
      <c r="U70" s="91"/>
    </row>
    <row r="71" spans="2:21" s="79" customFormat="1" ht="35.25" customHeight="1">
      <c r="B71" s="80" t="s">
        <v>18</v>
      </c>
      <c r="C71" s="80" t="s">
        <v>28</v>
      </c>
      <c r="D71" s="28" t="s">
        <v>29</v>
      </c>
      <c r="E71" s="93">
        <v>5435</v>
      </c>
      <c r="F71" s="93">
        <v>5326</v>
      </c>
      <c r="G71" s="93">
        <v>5217</v>
      </c>
      <c r="H71" s="93">
        <v>5109</v>
      </c>
      <c r="I71" s="93">
        <v>5000</v>
      </c>
      <c r="J71" s="93">
        <v>4892</v>
      </c>
      <c r="K71" s="93">
        <v>4784</v>
      </c>
      <c r="L71" s="93">
        <v>12518</v>
      </c>
      <c r="M71" s="29">
        <f aca="true" t="shared" si="5" ref="M71:M77">E71+F71+G71+H71+I71+J71+K71+L71</f>
        <v>48281</v>
      </c>
      <c r="R71" s="91"/>
      <c r="U71" s="91"/>
    </row>
    <row r="72" spans="2:21" s="79" customFormat="1" ht="24" customHeight="1">
      <c r="B72" s="80" t="s">
        <v>18</v>
      </c>
      <c r="C72" s="80" t="s">
        <v>30</v>
      </c>
      <c r="D72" s="28" t="s">
        <v>31</v>
      </c>
      <c r="E72" s="93">
        <v>30991</v>
      </c>
      <c r="F72" s="93">
        <v>30782</v>
      </c>
      <c r="G72" s="93">
        <v>30572</v>
      </c>
      <c r="H72" s="93">
        <v>30363</v>
      </c>
      <c r="I72" s="93">
        <v>30154</v>
      </c>
      <c r="J72" s="93">
        <v>29944</v>
      </c>
      <c r="K72" s="93">
        <v>29735</v>
      </c>
      <c r="L72" s="93">
        <v>414245</v>
      </c>
      <c r="M72" s="29">
        <f t="shared" si="5"/>
        <v>626786</v>
      </c>
      <c r="R72" s="91"/>
      <c r="U72" s="91"/>
    </row>
    <row r="73" spans="2:21" s="79" customFormat="1" ht="35.25" customHeight="1">
      <c r="B73" s="80" t="s">
        <v>18</v>
      </c>
      <c r="C73" s="80" t="s">
        <v>32</v>
      </c>
      <c r="D73" s="28" t="s">
        <v>27</v>
      </c>
      <c r="E73" s="93">
        <v>4070</v>
      </c>
      <c r="F73" s="93">
        <v>4038</v>
      </c>
      <c r="G73" s="93">
        <v>4006</v>
      </c>
      <c r="H73" s="93">
        <v>3973</v>
      </c>
      <c r="I73" s="93">
        <v>3941</v>
      </c>
      <c r="J73" s="93">
        <v>3909</v>
      </c>
      <c r="K73" s="93">
        <v>3876</v>
      </c>
      <c r="L73" s="93">
        <v>18097</v>
      </c>
      <c r="M73" s="29">
        <f t="shared" si="5"/>
        <v>45910</v>
      </c>
      <c r="R73" s="91"/>
      <c r="U73" s="91"/>
    </row>
    <row r="74" spans="2:21" s="79" customFormat="1" ht="24" customHeight="1">
      <c r="B74" s="80" t="s">
        <v>18</v>
      </c>
      <c r="C74" s="80" t="s">
        <v>33</v>
      </c>
      <c r="D74" s="28" t="s">
        <v>27</v>
      </c>
      <c r="E74" s="93">
        <v>3563</v>
      </c>
      <c r="F74" s="93">
        <v>3535</v>
      </c>
      <c r="G74" s="93">
        <v>3507</v>
      </c>
      <c r="H74" s="93">
        <v>3479</v>
      </c>
      <c r="I74" s="93">
        <v>3450</v>
      </c>
      <c r="J74" s="93">
        <v>3422</v>
      </c>
      <c r="K74" s="93">
        <v>3393</v>
      </c>
      <c r="L74" s="93">
        <v>15698</v>
      </c>
      <c r="M74" s="29">
        <f t="shared" si="5"/>
        <v>40047</v>
      </c>
      <c r="R74" s="91"/>
      <c r="U74" s="91"/>
    </row>
    <row r="75" spans="2:21" s="79" customFormat="1" ht="24" customHeight="1">
      <c r="B75" s="80" t="s">
        <v>18</v>
      </c>
      <c r="C75" s="80" t="s">
        <v>34</v>
      </c>
      <c r="D75" s="28" t="s">
        <v>35</v>
      </c>
      <c r="E75" s="93">
        <v>12355</v>
      </c>
      <c r="F75" s="93">
        <v>12300</v>
      </c>
      <c r="G75" s="93">
        <v>12245</v>
      </c>
      <c r="H75" s="93">
        <v>12190</v>
      </c>
      <c r="I75" s="93">
        <v>12136</v>
      </c>
      <c r="J75" s="93">
        <v>12081</v>
      </c>
      <c r="K75" s="93">
        <v>12026</v>
      </c>
      <c r="L75" s="93">
        <v>224241</v>
      </c>
      <c r="M75" s="29">
        <f t="shared" si="5"/>
        <v>309574</v>
      </c>
      <c r="R75" s="91"/>
      <c r="U75" s="91"/>
    </row>
    <row r="76" spans="2:21" s="79" customFormat="1" ht="35.25" customHeight="1">
      <c r="B76" s="80" t="s">
        <v>18</v>
      </c>
      <c r="C76" s="80" t="s">
        <v>36</v>
      </c>
      <c r="D76" s="28" t="s">
        <v>37</v>
      </c>
      <c r="E76" s="93">
        <v>6193</v>
      </c>
      <c r="F76" s="93">
        <v>6159</v>
      </c>
      <c r="G76" s="93">
        <v>6126</v>
      </c>
      <c r="H76" s="93">
        <v>6093</v>
      </c>
      <c r="I76" s="93">
        <v>6060</v>
      </c>
      <c r="J76" s="93">
        <v>6026</v>
      </c>
      <c r="K76" s="93">
        <v>5993</v>
      </c>
      <c r="L76" s="93">
        <v>35262</v>
      </c>
      <c r="M76" s="29">
        <f t="shared" si="5"/>
        <v>77912</v>
      </c>
      <c r="R76" s="91"/>
      <c r="U76" s="91"/>
    </row>
    <row r="77" spans="2:21" s="79" customFormat="1" ht="24" customHeight="1">
      <c r="B77" s="80" t="s">
        <v>18</v>
      </c>
      <c r="C77" s="80" t="s">
        <v>38</v>
      </c>
      <c r="D77" s="28" t="s">
        <v>37</v>
      </c>
      <c r="E77" s="93">
        <v>3834</v>
      </c>
      <c r="F77" s="93">
        <v>3813</v>
      </c>
      <c r="G77" s="93">
        <v>3793</v>
      </c>
      <c r="H77" s="93">
        <v>3772</v>
      </c>
      <c r="I77" s="93">
        <v>3752</v>
      </c>
      <c r="J77" s="93">
        <v>3731</v>
      </c>
      <c r="K77" s="93">
        <v>3711</v>
      </c>
      <c r="L77" s="93">
        <v>21833</v>
      </c>
      <c r="M77" s="29">
        <f t="shared" si="5"/>
        <v>48239</v>
      </c>
      <c r="R77" s="91"/>
      <c r="U77" s="91"/>
    </row>
    <row r="78" spans="2:21" s="79" customFormat="1" ht="24" customHeight="1">
      <c r="B78" s="80" t="s">
        <v>18</v>
      </c>
      <c r="C78" s="80" t="s">
        <v>34</v>
      </c>
      <c r="D78" s="28" t="s">
        <v>75</v>
      </c>
      <c r="E78" s="93">
        <v>7764</v>
      </c>
      <c r="F78" s="93">
        <v>9498</v>
      </c>
      <c r="G78" s="93">
        <v>9410</v>
      </c>
      <c r="H78" s="93">
        <v>9322</v>
      </c>
      <c r="I78" s="93">
        <v>9235</v>
      </c>
      <c r="J78" s="93">
        <v>9147</v>
      </c>
      <c r="K78" s="93">
        <v>9059</v>
      </c>
      <c r="L78" s="93">
        <v>171693</v>
      </c>
      <c r="M78" s="29">
        <f>E78+F78+G78+H78+I78+J78+K78+L78</f>
        <v>235128</v>
      </c>
      <c r="R78" s="91"/>
      <c r="U78" s="91"/>
    </row>
    <row r="79" spans="2:21" s="79" customFormat="1" ht="42.75" customHeight="1">
      <c r="B79" s="80" t="s">
        <v>18</v>
      </c>
      <c r="C79" s="80" t="s">
        <v>90</v>
      </c>
      <c r="D79" s="28" t="s">
        <v>91</v>
      </c>
      <c r="E79" s="93">
        <v>11084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29">
        <f>E79+F79+G79+H79+I79+J79+K79+L79</f>
        <v>11084</v>
      </c>
      <c r="R79" s="91"/>
      <c r="U79" s="91"/>
    </row>
    <row r="80" spans="2:21" s="79" customFormat="1" ht="36" customHeight="1">
      <c r="B80" s="80" t="s">
        <v>18</v>
      </c>
      <c r="C80" s="80" t="s">
        <v>92</v>
      </c>
      <c r="D80" s="28" t="s">
        <v>93</v>
      </c>
      <c r="E80" s="93">
        <v>12920</v>
      </c>
      <c r="F80" s="93">
        <v>12920</v>
      </c>
      <c r="G80" s="93">
        <v>12920</v>
      </c>
      <c r="H80" s="93">
        <v>6460</v>
      </c>
      <c r="I80" s="93">
        <v>0</v>
      </c>
      <c r="J80" s="93">
        <v>0</v>
      </c>
      <c r="K80" s="93">
        <v>0</v>
      </c>
      <c r="L80" s="93">
        <v>0</v>
      </c>
      <c r="M80" s="29">
        <f>E80+F80+G80+H80+I80+J80+K80+L80</f>
        <v>45220</v>
      </c>
      <c r="R80" s="91"/>
      <c r="U80" s="91"/>
    </row>
    <row r="81" spans="2:35" s="79" customFormat="1" ht="38.25" customHeight="1">
      <c r="B81" s="80" t="s">
        <v>18</v>
      </c>
      <c r="C81" s="80" t="s">
        <v>94</v>
      </c>
      <c r="D81" s="28" t="s">
        <v>95</v>
      </c>
      <c r="E81" s="93">
        <v>31032</v>
      </c>
      <c r="F81" s="93">
        <v>31032</v>
      </c>
      <c r="G81" s="93">
        <v>31032</v>
      </c>
      <c r="H81" s="93">
        <v>31032</v>
      </c>
      <c r="I81" s="93">
        <v>0</v>
      </c>
      <c r="J81" s="93">
        <v>0</v>
      </c>
      <c r="K81" s="93">
        <v>0</v>
      </c>
      <c r="L81" s="93">
        <v>0</v>
      </c>
      <c r="M81" s="29">
        <f>E81+F81+G81+H81+I81+J81+K81+L81</f>
        <v>124128</v>
      </c>
      <c r="R81" s="91"/>
      <c r="U81" s="91"/>
      <c r="AI81" s="92"/>
    </row>
    <row r="82" spans="2:34" ht="15" customHeight="1">
      <c r="B82" s="67" t="s">
        <v>24</v>
      </c>
      <c r="C82" s="64" t="s">
        <v>0</v>
      </c>
      <c r="D82" s="64" t="s">
        <v>0</v>
      </c>
      <c r="E82" s="65">
        <f aca="true" t="shared" si="6" ref="E82:AH82">SUM(E70:E81)</f>
        <v>133117</v>
      </c>
      <c r="F82" s="65">
        <f t="shared" si="6"/>
        <v>123248</v>
      </c>
      <c r="G82" s="65">
        <f t="shared" si="6"/>
        <v>122642</v>
      </c>
      <c r="H82" s="65">
        <f t="shared" si="6"/>
        <v>115576</v>
      </c>
      <c r="I82" s="65">
        <f t="shared" si="6"/>
        <v>77480</v>
      </c>
      <c r="J82" s="65">
        <f t="shared" si="6"/>
        <v>76874</v>
      </c>
      <c r="K82" s="65">
        <f t="shared" si="6"/>
        <v>76268</v>
      </c>
      <c r="L82" s="65">
        <f t="shared" si="6"/>
        <v>930639</v>
      </c>
      <c r="M82" s="65">
        <f t="shared" si="6"/>
        <v>1655844</v>
      </c>
      <c r="N82" s="65">
        <f t="shared" si="6"/>
        <v>0</v>
      </c>
      <c r="O82" s="65">
        <f t="shared" si="6"/>
        <v>0</v>
      </c>
      <c r="P82" s="65">
        <f t="shared" si="6"/>
        <v>0</v>
      </c>
      <c r="Q82" s="65">
        <f t="shared" si="6"/>
        <v>0</v>
      </c>
      <c r="R82" s="65">
        <f t="shared" si="6"/>
        <v>0</v>
      </c>
      <c r="S82" s="65">
        <f t="shared" si="6"/>
        <v>0</v>
      </c>
      <c r="T82" s="65">
        <f t="shared" si="6"/>
        <v>0</v>
      </c>
      <c r="U82" s="65">
        <f t="shared" si="6"/>
        <v>0</v>
      </c>
      <c r="V82" s="65">
        <f t="shared" si="6"/>
        <v>0</v>
      </c>
      <c r="W82" s="65">
        <f t="shared" si="6"/>
        <v>0</v>
      </c>
      <c r="X82" s="65">
        <f t="shared" si="6"/>
        <v>0</v>
      </c>
      <c r="Y82" s="65">
        <f t="shared" si="6"/>
        <v>0</v>
      </c>
      <c r="Z82" s="65">
        <f t="shared" si="6"/>
        <v>0</v>
      </c>
      <c r="AA82" s="65">
        <f t="shared" si="6"/>
        <v>0</v>
      </c>
      <c r="AB82" s="65">
        <f t="shared" si="6"/>
        <v>0</v>
      </c>
      <c r="AC82" s="65">
        <f t="shared" si="6"/>
        <v>0</v>
      </c>
      <c r="AD82" s="65">
        <f t="shared" si="6"/>
        <v>0</v>
      </c>
      <c r="AE82" s="65">
        <f t="shared" si="6"/>
        <v>0</v>
      </c>
      <c r="AF82" s="65">
        <f t="shared" si="6"/>
        <v>0</v>
      </c>
      <c r="AG82" s="65">
        <f t="shared" si="6"/>
        <v>0</v>
      </c>
      <c r="AH82" s="65">
        <f t="shared" si="6"/>
        <v>0</v>
      </c>
    </row>
    <row r="83" spans="2:13" ht="15" customHeight="1">
      <c r="B83" s="41"/>
      <c r="C83" s="41"/>
      <c r="D83" s="41"/>
      <c r="E83" s="39"/>
      <c r="F83" s="39"/>
      <c r="G83" s="39"/>
      <c r="H83" s="39"/>
      <c r="I83" s="39"/>
      <c r="J83" s="39"/>
      <c r="K83" s="39"/>
      <c r="L83" s="39"/>
      <c r="M83" s="42"/>
    </row>
    <row r="84" spans="2:13" ht="30.75" customHeight="1">
      <c r="B84" s="43" t="s">
        <v>39</v>
      </c>
      <c r="C84" s="28" t="s">
        <v>0</v>
      </c>
      <c r="D84" s="28" t="s">
        <v>0</v>
      </c>
      <c r="E84" s="44"/>
      <c r="F84" s="44"/>
      <c r="G84" s="44"/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9">
        <f>E84+F84+G84+H84+I84+J84+K84+L84</f>
        <v>0</v>
      </c>
    </row>
    <row r="85" spans="2:13" ht="15" customHeight="1">
      <c r="B85" s="45"/>
      <c r="C85" s="45"/>
      <c r="D85" s="45"/>
      <c r="E85" s="39"/>
      <c r="F85" s="39"/>
      <c r="G85" s="39"/>
      <c r="H85" s="39"/>
      <c r="I85" s="39"/>
      <c r="J85" s="39"/>
      <c r="K85" s="39"/>
      <c r="L85" s="39"/>
      <c r="M85" s="46"/>
    </row>
    <row r="86" spans="2:34" ht="15" customHeight="1">
      <c r="B86" s="67" t="s">
        <v>40</v>
      </c>
      <c r="C86" s="68"/>
      <c r="D86" s="69"/>
      <c r="E86" s="65">
        <f aca="true" t="shared" si="7" ref="E86:AH86">E84+E82+E67</f>
        <v>2511325</v>
      </c>
      <c r="F86" s="65">
        <f t="shared" si="7"/>
        <v>2588416</v>
      </c>
      <c r="G86" s="65">
        <f t="shared" si="7"/>
        <v>2520289</v>
      </c>
      <c r="H86" s="65">
        <f t="shared" si="7"/>
        <v>2458671</v>
      </c>
      <c r="I86" s="65">
        <f t="shared" si="7"/>
        <v>2211924</v>
      </c>
      <c r="J86" s="65">
        <f t="shared" si="7"/>
        <v>2004477</v>
      </c>
      <c r="K86" s="65">
        <f t="shared" si="7"/>
        <v>1902804</v>
      </c>
      <c r="L86" s="65">
        <f t="shared" si="7"/>
        <v>19753217</v>
      </c>
      <c r="M86" s="65">
        <f t="shared" si="7"/>
        <v>33215383</v>
      </c>
      <c r="N86" s="65" t="e">
        <f t="shared" si="7"/>
        <v>#REF!</v>
      </c>
      <c r="O86" s="65" t="e">
        <f t="shared" si="7"/>
        <v>#REF!</v>
      </c>
      <c r="P86" s="65" t="e">
        <f t="shared" si="7"/>
        <v>#REF!</v>
      </c>
      <c r="Q86" s="65" t="e">
        <f t="shared" si="7"/>
        <v>#REF!</v>
      </c>
      <c r="R86" s="65" t="e">
        <f t="shared" si="7"/>
        <v>#REF!</v>
      </c>
      <c r="S86" s="65" t="e">
        <f t="shared" si="7"/>
        <v>#REF!</v>
      </c>
      <c r="T86" s="65" t="e">
        <f t="shared" si="7"/>
        <v>#REF!</v>
      </c>
      <c r="U86" s="65" t="e">
        <f t="shared" si="7"/>
        <v>#REF!</v>
      </c>
      <c r="V86" s="65" t="e">
        <f t="shared" si="7"/>
        <v>#REF!</v>
      </c>
      <c r="W86" s="65" t="e">
        <f t="shared" si="7"/>
        <v>#REF!</v>
      </c>
      <c r="X86" s="65" t="e">
        <f t="shared" si="7"/>
        <v>#REF!</v>
      </c>
      <c r="Y86" s="65" t="e">
        <f t="shared" si="7"/>
        <v>#REF!</v>
      </c>
      <c r="Z86" s="65" t="e">
        <f t="shared" si="7"/>
        <v>#REF!</v>
      </c>
      <c r="AA86" s="65" t="e">
        <f t="shared" si="7"/>
        <v>#REF!</v>
      </c>
      <c r="AB86" s="65" t="e">
        <f t="shared" si="7"/>
        <v>#REF!</v>
      </c>
      <c r="AC86" s="65" t="e">
        <f t="shared" si="7"/>
        <v>#REF!</v>
      </c>
      <c r="AD86" s="65" t="e">
        <f t="shared" si="7"/>
        <v>#REF!</v>
      </c>
      <c r="AE86" s="65" t="e">
        <f t="shared" si="7"/>
        <v>#REF!</v>
      </c>
      <c r="AF86" s="65" t="e">
        <f t="shared" si="7"/>
        <v>#REF!</v>
      </c>
      <c r="AG86" s="65" t="e">
        <f t="shared" si="7"/>
        <v>#REF!</v>
      </c>
      <c r="AH86" s="65" t="e">
        <f t="shared" si="7"/>
        <v>#REF!</v>
      </c>
    </row>
    <row r="87" spans="2:13" ht="15" customHeight="1">
      <c r="B87" s="47"/>
      <c r="C87" s="47"/>
      <c r="D87" s="47"/>
      <c r="E87" s="39"/>
      <c r="F87" s="39"/>
      <c r="G87" s="39"/>
      <c r="H87" s="39"/>
      <c r="I87" s="39"/>
      <c r="J87" s="39"/>
      <c r="K87" s="39"/>
      <c r="L87" s="39"/>
      <c r="M87" s="48"/>
    </row>
    <row r="88" spans="2:13" ht="18.75" customHeight="1">
      <c r="B88" s="101" t="s">
        <v>41</v>
      </c>
      <c r="C88" s="101"/>
      <c r="D88" s="101"/>
      <c r="E88" s="49">
        <f>E86/M90*100</f>
        <v>7.054723637260525</v>
      </c>
      <c r="F88" s="49">
        <f>F86/M90*100</f>
        <v>7.271284894732199</v>
      </c>
      <c r="G88" s="49">
        <f>G86/M90*100</f>
        <v>7.079904982838818</v>
      </c>
      <c r="H88" s="49">
        <f>H86/M90*100</f>
        <v>6.9068099190455134</v>
      </c>
      <c r="I88" s="49">
        <f>I86/M90*100</f>
        <v>6.21365714378818</v>
      </c>
      <c r="J88" s="49">
        <f>J86/M90*100</f>
        <v>5.630904511461108</v>
      </c>
      <c r="K88" s="49">
        <f>K86/M90*100</f>
        <v>5.3452883859611475</v>
      </c>
      <c r="L88" s="50" t="s">
        <v>0</v>
      </c>
      <c r="M88" s="50" t="s">
        <v>0</v>
      </c>
    </row>
    <row r="89" spans="2:13" ht="15" customHeight="1">
      <c r="B89" s="51"/>
      <c r="C89" s="52"/>
      <c r="D89" s="52"/>
      <c r="E89" s="53"/>
      <c r="F89" s="53"/>
      <c r="G89" s="53"/>
      <c r="H89" s="53"/>
      <c r="I89" s="53"/>
      <c r="J89" s="53"/>
      <c r="K89" s="53"/>
      <c r="L89" s="53"/>
      <c r="M89" s="54"/>
    </row>
    <row r="90" spans="2:13" ht="48" customHeight="1">
      <c r="B90" s="102" t="s">
        <v>42</v>
      </c>
      <c r="C90" s="103"/>
      <c r="D90" s="104"/>
      <c r="E90" s="55"/>
      <c r="F90" s="56"/>
      <c r="G90" s="56"/>
      <c r="H90" s="56"/>
      <c r="I90" s="56"/>
      <c r="J90" s="56"/>
      <c r="K90" s="56"/>
      <c r="L90" s="57"/>
      <c r="M90" s="82">
        <v>35597780</v>
      </c>
    </row>
    <row r="91" spans="2:21" ht="15.75">
      <c r="B91" s="58"/>
      <c r="C91" s="59"/>
      <c r="D91" s="59"/>
      <c r="E91" s="60"/>
      <c r="F91" s="60"/>
      <c r="G91" s="60"/>
      <c r="H91" s="60"/>
      <c r="I91" s="60"/>
      <c r="J91" s="60"/>
      <c r="K91" s="60"/>
      <c r="L91" s="60"/>
      <c r="M91" s="61"/>
      <c r="R91" s="4"/>
      <c r="U91" s="4"/>
    </row>
    <row r="92" spans="2:4" ht="15.75">
      <c r="B92" s="62"/>
      <c r="C92" s="63"/>
      <c r="D92" s="63"/>
    </row>
    <row r="93" spans="2:6" ht="15.75">
      <c r="B93" s="63" t="s">
        <v>125</v>
      </c>
      <c r="C93" s="63"/>
      <c r="D93" s="63"/>
      <c r="F93" s="4" t="s">
        <v>126</v>
      </c>
    </row>
    <row r="94" spans="2:4" ht="15.75">
      <c r="B94" s="63"/>
      <c r="C94" s="63"/>
      <c r="D94" s="63"/>
    </row>
    <row r="95" spans="2:3" ht="42" customHeight="1">
      <c r="B95" s="105"/>
      <c r="C95" s="105"/>
    </row>
  </sheetData>
  <sheetProtection selectLockedCells="1" selectUnlockedCells="1"/>
  <mergeCells count="15">
    <mergeCell ref="B88:D88"/>
    <mergeCell ref="B90:D90"/>
    <mergeCell ref="B95:C95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2018-12-14T06:44:01Z</cp:lastPrinted>
  <dcterms:created xsi:type="dcterms:W3CDTF">2018-01-09T15:40:24Z</dcterms:created>
  <dcterms:modified xsi:type="dcterms:W3CDTF">2022-02-09T07:16:08Z</dcterms:modified>
  <cp:category/>
  <cp:version/>
  <cp:contentType/>
  <cp:contentStatus/>
</cp:coreProperties>
</file>