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1.01.2019\"/>
    </mc:Choice>
  </mc:AlternateContent>
  <bookViews>
    <workbookView xWindow="0" yWindow="0" windowWidth="28800" windowHeight="131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7" i="1" l="1"/>
  <c r="C58" i="1"/>
  <c r="C111" i="1"/>
  <c r="C22" i="1"/>
  <c r="C26" i="1"/>
  <c r="C29" i="1"/>
  <c r="C32" i="1"/>
  <c r="C36" i="1"/>
  <c r="C39" i="1"/>
  <c r="C41" i="1"/>
  <c r="C45" i="1"/>
  <c r="C47" i="1"/>
  <c r="C53" i="1"/>
  <c r="C55" i="1"/>
  <c r="C76" i="1"/>
  <c r="C74" i="1"/>
  <c r="C82" i="1"/>
  <c r="C81" i="1"/>
  <c r="C88" i="1"/>
  <c r="C92" i="1"/>
  <c r="C94" i="1"/>
  <c r="C100" i="1"/>
  <c r="C106" i="1"/>
  <c r="C80" i="1"/>
  <c r="C38" i="1"/>
  <c r="C25" i="1"/>
  <c r="C85" i="1"/>
  <c r="C21" i="1"/>
  <c r="C20" i="1"/>
</calcChain>
</file>

<file path=xl/sharedStrings.xml><?xml version="1.0" encoding="utf-8"?>
<sst xmlns="http://schemas.openxmlformats.org/spreadsheetml/2006/main" count="184" uniqueCount="181">
  <si>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</si>
  <si>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</si>
  <si>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</si>
  <si>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</si>
  <si>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</si>
  <si>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</si>
  <si>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</si>
  <si>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</si>
  <si>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</si>
  <si>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</si>
  <si>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</si>
  <si>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</si>
  <si>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</si>
  <si>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</si>
  <si>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</si>
  <si>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</si>
  <si>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</si>
  <si>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</si>
  <si>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</si>
  <si>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</si>
  <si>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</si>
  <si>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</si>
  <si>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</si>
  <si>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</si>
  <si>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</si>
  <si>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</si>
  <si>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</si>
  <si>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</si>
  <si>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</si>
  <si>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</si>
  <si>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</si>
  <si>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</si>
  <si>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</si>
  <si>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</si>
  <si>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</si>
  <si>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</si>
  <si>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</si>
  <si>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</si>
  <si>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</si>
  <si>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</si>
  <si>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</si>
  <si>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</si>
  <si>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</si>
  <si>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</si>
  <si>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</si>
  <si>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</si>
  <si>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</si>
  <si>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</si>
  <si>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</si>
  <si>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</si>
  <si>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</si>
  <si>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</si>
  <si>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</si>
  <si>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</si>
  <si>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</si>
  <si>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</si>
  <si>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</si>
  <si>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</si>
  <si>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</si>
  <si>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</si>
  <si>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</si>
  <si>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</si>
  <si>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</si>
  <si>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</si>
  <si>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</si>
  <si>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</si>
  <si>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</si>
  <si>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</si>
  <si>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</si>
  <si>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</si>
  <si>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</si>
  <si>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</si>
  <si>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</si>
  <si>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</si>
  <si>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</si>
  <si>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</si>
  <si>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</si>
  <si>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</si>
  <si>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</si>
  <si>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</si>
  <si>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</si>
  <si>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</si>
  <si>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</si>
  <si>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</si>
  <si>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</si>
  <si>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</si>
  <si>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</si>
  <si>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</si>
  <si>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</si>
  <si>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</si>
  <si>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</si>
  <si>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</si>
  <si>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</si>
  <si>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</si>
  <si>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</si>
  <si>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</si>
  <si>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</si>
  <si>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</si>
  <si>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</si>
  <si>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</si>
  <si>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</si>
  <si>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</si>
  <si>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</si>
  <si>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</si>
  <si>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</si>
  <si>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</si>
  <si>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</si>
  <si>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</si>
  <si>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</si>
  <si>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</si>
  <si>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</si>
  <si>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</si>
  <si>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</si>
  <si>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</si>
  <si>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</si>
  <si>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</si>
  <si>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</si>
  <si>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</si>
  <si>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</si>
  <si>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</si>
  <si>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</si>
  <si>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</si>
  <si>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</si>
  <si>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</si>
  <si>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</si>
  <si>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</si>
  <si>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</si>
  <si>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12.3.9.2</t>
  </si>
  <si>
    <t>Masājumi par konkursa vai izsoles nolikumu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</si>
  <si>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</si>
  <si>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</si>
  <si>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</si>
  <si>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</si>
  <si>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</si>
  <si>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</si>
  <si>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</si>
  <si>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</si>
  <si>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</si>
  <si>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</si>
  <si>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</si>
  <si>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</si>
  <si>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</si>
  <si>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</si>
  <si>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</si>
  <si>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</si>
  <si>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</si>
  <si>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</si>
  <si>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</si>
  <si>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</si>
  <si>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</si>
  <si>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</si>
  <si>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</si>
  <si>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</si>
  <si>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</si>
  <si>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</si>
  <si>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</si>
  <si>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</si>
  <si>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</si>
  <si>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</si>
  <si>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</si>
  <si>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</si>
  <si>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</si>
  <si>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</si>
  <si>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</si>
  <si>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</si>
  <si>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</si>
  <si>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</si>
  <si>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</si>
  <si>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</si>
  <si>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</si>
  <si>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</si>
  <si>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>Mērķdotācijas sociālo darbinieku, kuri strādā ar ģimenēm ar bērniem atalgojumam</t>
  </si>
  <si>
    <t>Piedzītei vai labprātīgi atnmaksātie līdzekļi</t>
  </si>
  <si>
    <t xml:space="preserve">                                                                   budžets 2019.gadam"</t>
  </si>
  <si>
    <t xml:space="preserve">Dobeles novada  pašvaldības pamatbudžeta ieņēmumi 2019.gadam </t>
  </si>
  <si>
    <t>Iedzīvotāju ienākuma nodoklis- 2018.gada atlikums</t>
  </si>
  <si>
    <t>Iedzīvotāju ienākuma nodoklis-2019.gads</t>
  </si>
  <si>
    <t xml:space="preserve"> </t>
  </si>
  <si>
    <t xml:space="preserve">                                                    saistošajiem noteikumiem Nr.1</t>
  </si>
  <si>
    <t>VB dotācija pašvaldībām</t>
  </si>
  <si>
    <t xml:space="preserve">                                    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</si>
</sst>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/>
    <xf numFmtId="0" fontId="6" fillId="0" borderId="0" xfId="0" applyFont="1"/>
    <xf numFmtId="2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4" fillId="0" borderId="5" xfId="0" applyNumberFormat="1" applyFont="1" applyBorder="1"/>
    <xf numFmtId="0" fontId="4" fillId="0" borderId="6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8" fillId="0" borderId="0" xfId="0" applyFont="1"/>
    <xf numFmtId="2" fontId="3" fillId="0" borderId="6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6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6" xfId="0" applyFont="1" applyBorder="1"/>
    <xf numFmtId="0" fontId="11" fillId="0" borderId="0" xfId="0" applyFont="1"/>
    <xf numFmtId="2" fontId="4" fillId="0" borderId="6" xfId="0" applyNumberFormat="1" applyFont="1" applyBorder="1" applyAlignment="1">
      <alignment horizontal="center"/>
    </xf>
    <xf numFmtId="0" fontId="4" fillId="0" borderId="9" xfId="0" applyFont="1" applyBorder="1"/>
    <xf numFmtId="2" fontId="3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vertical="justify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6" xfId="0" applyFont="1" applyBorder="1" applyAlignment="1">
      <alignment vertical="justify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/>
    <xf numFmtId="2" fontId="6" fillId="0" borderId="1" xfId="0" applyNumberFormat="1" applyFont="1" applyBorder="1" applyAlignment="1">
      <alignment horizontal="right"/>
    </xf>
    <xf numFmtId="0" fontId="6" fillId="0" borderId="6" xfId="0" applyFont="1" applyFill="1" applyBorder="1" applyAlignment="1">
      <alignment vertical="justify"/>
    </xf>
    <xf numFmtId="0" fontId="10" fillId="0" borderId="6" xfId="0" applyFont="1" applyFill="1" applyBorder="1" applyAlignment="1">
      <alignment vertical="justify"/>
    </xf>
    <xf numFmtId="2" fontId="6" fillId="0" borderId="1" xfId="0" applyNumberFormat="1" applyFont="1" applyBorder="1"/>
    <xf numFmtId="0" fontId="6" fillId="0" borderId="6" xfId="0" applyFont="1" applyBorder="1"/>
    <xf numFmtId="2" fontId="6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0" fontId="11" fillId="0" borderId="6" xfId="0" applyFont="1" applyBorder="1"/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vertical="justify"/>
    </xf>
    <xf numFmtId="2" fontId="6" fillId="0" borderId="6" xfId="0" applyNumberFormat="1" applyFont="1" applyBorder="1"/>
    <xf numFmtId="0" fontId="6" fillId="0" borderId="9" xfId="0" applyFont="1" applyBorder="1" applyAlignment="1">
      <alignment wrapText="1"/>
    </xf>
    <xf numFmtId="0" fontId="10" fillId="0" borderId="0" xfId="0" applyFont="1"/>
    <xf numFmtId="2" fontId="6" fillId="0" borderId="6" xfId="0" applyNumberFormat="1" applyFont="1" applyBorder="1" applyAlignment="1">
      <alignment horizontal="right"/>
    </xf>
    <xf numFmtId="2" fontId="6" fillId="0" borderId="9" xfId="0" applyNumberFormat="1" applyFont="1" applyBorder="1"/>
    <xf numFmtId="2" fontId="6" fillId="0" borderId="0" xfId="0" applyNumberFormat="1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/>
    <xf numFmtId="0" fontId="6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6" xfId="0" applyFont="1" applyFill="1" applyBorder="1"/>
    <xf numFmtId="2" fontId="11" fillId="0" borderId="0" xfId="0" applyNumberFormat="1" applyFont="1" applyBorder="1" applyAlignment="1">
      <alignment horizontal="left"/>
    </xf>
    <xf numFmtId="0" fontId="11" fillId="0" borderId="6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2" fontId="6" fillId="0" borderId="3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0" fontId="6" fillId="0" borderId="6" xfId="0" applyFont="1" applyFill="1" applyBorder="1"/>
    <xf numFmtId="0" fontId="11" fillId="0" borderId="0" xfId="0" applyFont="1" applyBorder="1"/>
    <xf numFmtId="0" fontId="11" fillId="0" borderId="6" xfId="0" applyFont="1" applyFill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0" fontId="4" fillId="2" borderId="6" xfId="0" applyFont="1" applyFill="1" applyBorder="1"/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1" fillId="3" borderId="6" xfId="0" applyFont="1" applyFill="1" applyBorder="1"/>
    <xf numFmtId="0" fontId="11" fillId="3" borderId="6" xfId="0" applyFont="1" applyFill="1" applyBorder="1" applyAlignment="1">
      <alignment vertical="justify"/>
    </xf>
    <xf numFmtId="0" fontId="3" fillId="0" borderId="1" xfId="0" applyFont="1" applyBorder="1" applyAlignment="1">
      <alignment horizontal="center"/>
    </xf>
    <xf numFmtId="0" fontId="4" fillId="0" borderId="7" xfId="0" applyFont="1" applyBorder="1"/>
    <xf numFmtId="2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12" fillId="0" borderId="1" xfId="0" applyFont="1" applyFill="1" applyBorder="1"/>
    <xf numFmtId="0" fontId="4" fillId="2" borderId="7" xfId="0" applyFont="1" applyFill="1" applyBorder="1"/>
    <xf numFmtId="2" fontId="6" fillId="0" borderId="10" xfId="0" applyNumberFormat="1" applyFont="1" applyBorder="1" applyAlignment="1">
      <alignment horizontal="right"/>
    </xf>
    <xf numFmtId="0" fontId="4" fillId="0" borderId="11" xfId="0" applyFont="1" applyFill="1" applyBorder="1"/>
    <xf numFmtId="0" fontId="11" fillId="0" borderId="0" xfId="0" applyFont="1" applyAlignment="1">
      <alignment horizontal="right"/>
    </xf>
    <xf numFmtId="2" fontId="4" fillId="0" borderId="12" xfId="0" applyNumberFormat="1" applyFont="1" applyBorder="1"/>
    <xf numFmtId="2" fontId="10" fillId="0" borderId="13" xfId="0" applyNumberFormat="1" applyFont="1" applyBorder="1"/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2" fontId="10" fillId="0" borderId="4" xfId="0" applyNumberFormat="1" applyFont="1" applyBorder="1"/>
    <xf numFmtId="0" fontId="11" fillId="0" borderId="4" xfId="0" applyFont="1" applyBorder="1"/>
    <xf numFmtId="0" fontId="13" fillId="0" borderId="14" xfId="0" applyFont="1" applyBorder="1"/>
    <xf numFmtId="0" fontId="13" fillId="0" borderId="12" xfId="0" applyFont="1" applyBorder="1"/>
    <xf numFmtId="0" fontId="13" fillId="0" borderId="15" xfId="0" applyFont="1" applyBorder="1" applyAlignment="1">
      <alignment horizontal="center"/>
    </xf>
    <xf numFmtId="0" fontId="0" fillId="0" borderId="7" xfId="0" applyBorder="1" applyAlignment="1"/>
    <xf numFmtId="2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topLeftCell="A7" workbookViewId="0">
      <selection activeCell="A117" sqref="A117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" customWidth="1"/>
    <col min="5" max="5" width="10.28515625" style="2" customWidth="1"/>
    <col min="6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24" t="s">
        <v>153</v>
      </c>
      <c r="C7" s="124"/>
      <c r="D7" s="4"/>
      <c r="E7" s="4"/>
    </row>
    <row r="8" spans="1:5" x14ac:dyDescent="0.25">
      <c r="B8" s="125" t="s">
        <v>180</v>
      </c>
      <c r="C8" s="125"/>
      <c r="D8" s="5"/>
      <c r="E8" s="3"/>
    </row>
    <row r="9" spans="1:5" x14ac:dyDescent="0.25">
      <c r="B9" s="125" t="s">
        <v>178</v>
      </c>
      <c r="C9" s="125"/>
      <c r="D9" s="5"/>
      <c r="E9" s="3"/>
    </row>
    <row r="10" spans="1:5" x14ac:dyDescent="0.25">
      <c r="B10" s="126" t="s">
        <v>154</v>
      </c>
      <c r="C10" s="126"/>
      <c r="D10" s="3"/>
      <c r="E10" s="3"/>
    </row>
    <row r="11" spans="1:5" x14ac:dyDescent="0.25">
      <c r="B11" s="126" t="s">
        <v>173</v>
      </c>
      <c r="C11" s="126"/>
      <c r="D11" s="3"/>
      <c r="E11" s="3"/>
    </row>
    <row r="14" spans="1:5" s="6" customFormat="1" x14ac:dyDescent="0.25">
      <c r="B14" s="2"/>
      <c r="C14" s="2"/>
      <c r="D14" s="2"/>
      <c r="E14" s="2"/>
    </row>
    <row r="15" spans="1:5" s="6" customFormat="1" ht="18.75" x14ac:dyDescent="0.3">
      <c r="A15" s="119" t="s">
        <v>174</v>
      </c>
      <c r="B15" s="119"/>
      <c r="C15" s="7"/>
    </row>
    <row r="16" spans="1:5" s="6" customFormat="1" x14ac:dyDescent="0.25">
      <c r="A16" s="1"/>
      <c r="B16" s="1"/>
      <c r="C16" s="8"/>
    </row>
    <row r="17" spans="1:5" s="11" customFormat="1" ht="15.75" customHeight="1" x14ac:dyDescent="0.25">
      <c r="A17" s="9" t="s">
        <v>0</v>
      </c>
      <c r="B17" s="10"/>
      <c r="C17" s="120">
        <v>2019</v>
      </c>
      <c r="D17" s="122"/>
    </row>
    <row r="18" spans="1:5" s="11" customFormat="1" x14ac:dyDescent="0.25">
      <c r="A18" s="12" t="s">
        <v>1</v>
      </c>
      <c r="B18" s="13" t="s">
        <v>2</v>
      </c>
      <c r="C18" s="121"/>
      <c r="D18" s="123"/>
    </row>
    <row r="19" spans="1:5" s="11" customFormat="1" ht="16.5" thickBot="1" x14ac:dyDescent="0.3">
      <c r="A19" s="12" t="s">
        <v>3</v>
      </c>
      <c r="B19" s="14"/>
      <c r="C19" s="100" t="s">
        <v>155</v>
      </c>
      <c r="D19" s="97"/>
    </row>
    <row r="20" spans="1:5" s="11" customFormat="1" ht="16.5" thickBot="1" x14ac:dyDescent="0.3">
      <c r="A20" s="102" t="s">
        <v>4</v>
      </c>
      <c r="B20" s="15" t="s">
        <v>5</v>
      </c>
      <c r="C20" s="103">
        <f>C21+C38+C80+C57+C74+C55</f>
        <v>28886279</v>
      </c>
      <c r="D20" s="67"/>
    </row>
    <row r="21" spans="1:5" s="6" customFormat="1" x14ac:dyDescent="0.25">
      <c r="A21" s="17" t="s">
        <v>6</v>
      </c>
      <c r="B21" s="18" t="s">
        <v>7</v>
      </c>
      <c r="C21" s="101">
        <f>C22+C25+C36</f>
        <v>15107072</v>
      </c>
      <c r="D21" s="67"/>
      <c r="E21" s="11"/>
    </row>
    <row r="22" spans="1:5" s="19" customFormat="1" x14ac:dyDescent="0.25">
      <c r="A22" s="17" t="s">
        <v>8</v>
      </c>
      <c r="B22" s="18" t="s">
        <v>9</v>
      </c>
      <c r="C22" s="16">
        <f>C23+C24</f>
        <v>12972896</v>
      </c>
      <c r="D22" s="67"/>
      <c r="E22" s="11"/>
    </row>
    <row r="23" spans="1:5" s="23" customFormat="1" x14ac:dyDescent="0.25">
      <c r="A23" s="20" t="s">
        <v>10</v>
      </c>
      <c r="B23" s="21" t="s">
        <v>175</v>
      </c>
      <c r="C23" s="22">
        <v>59744</v>
      </c>
      <c r="D23" s="67"/>
      <c r="E23" s="11"/>
    </row>
    <row r="24" spans="1:5" s="27" customFormat="1" ht="15" x14ac:dyDescent="0.25">
      <c r="A24" s="24" t="s">
        <v>11</v>
      </c>
      <c r="B24" s="25" t="s">
        <v>176</v>
      </c>
      <c r="C24" s="26">
        <v>12913152</v>
      </c>
      <c r="D24" s="67"/>
      <c r="E24" s="11"/>
    </row>
    <row r="25" spans="1:5" s="19" customFormat="1" x14ac:dyDescent="0.25">
      <c r="A25" s="28" t="s">
        <v>12</v>
      </c>
      <c r="B25" s="29" t="s">
        <v>13</v>
      </c>
      <c r="C25" s="16">
        <f>C26+C29+C32+C35</f>
        <v>2059176</v>
      </c>
      <c r="D25" s="67"/>
      <c r="E25" s="11"/>
    </row>
    <row r="26" spans="1:5" s="23" customFormat="1" x14ac:dyDescent="0.25">
      <c r="A26" s="28" t="s">
        <v>14</v>
      </c>
      <c r="B26" s="29" t="s">
        <v>15</v>
      </c>
      <c r="C26" s="16">
        <f>C27+C28</f>
        <v>1601022</v>
      </c>
      <c r="D26" s="67"/>
      <c r="E26" s="11"/>
    </row>
    <row r="27" spans="1:5" s="27" customFormat="1" ht="15" x14ac:dyDescent="0.25">
      <c r="A27" s="24" t="s">
        <v>16</v>
      </c>
      <c r="B27" s="25" t="s">
        <v>17</v>
      </c>
      <c r="C27" s="26">
        <v>1476421</v>
      </c>
      <c r="D27" s="67"/>
      <c r="E27" s="11"/>
    </row>
    <row r="28" spans="1:5" s="27" customFormat="1" x14ac:dyDescent="0.25">
      <c r="A28" s="20" t="s">
        <v>18</v>
      </c>
      <c r="B28" s="30" t="s">
        <v>19</v>
      </c>
      <c r="C28" s="22">
        <v>124601</v>
      </c>
      <c r="D28" s="67"/>
      <c r="E28" s="11"/>
    </row>
    <row r="29" spans="1:5" s="27" customFormat="1" x14ac:dyDescent="0.25">
      <c r="A29" s="28" t="s">
        <v>20</v>
      </c>
      <c r="B29" s="109" t="s">
        <v>21</v>
      </c>
      <c r="C29" s="16">
        <f>C30+C31</f>
        <v>309064</v>
      </c>
      <c r="D29" s="67"/>
      <c r="E29" s="11"/>
    </row>
    <row r="30" spans="1:5" s="27" customFormat="1" ht="15" x14ac:dyDescent="0.25">
      <c r="A30" s="31" t="s">
        <v>22</v>
      </c>
      <c r="B30" s="110" t="s">
        <v>23</v>
      </c>
      <c r="C30" s="26">
        <v>276634</v>
      </c>
      <c r="D30" s="67"/>
      <c r="E30" s="11"/>
    </row>
    <row r="31" spans="1:5" s="27" customFormat="1" ht="15" x14ac:dyDescent="0.25">
      <c r="A31" s="32" t="s">
        <v>24</v>
      </c>
      <c r="B31" s="111" t="s">
        <v>161</v>
      </c>
      <c r="C31" s="34">
        <v>32430</v>
      </c>
      <c r="D31" s="67"/>
      <c r="E31" s="11"/>
    </row>
    <row r="32" spans="1:5" s="27" customFormat="1" x14ac:dyDescent="0.25">
      <c r="A32" s="28" t="s">
        <v>143</v>
      </c>
      <c r="B32" s="109" t="s">
        <v>142</v>
      </c>
      <c r="C32" s="16">
        <f>C33+C34</f>
        <v>109090</v>
      </c>
      <c r="D32" s="67"/>
      <c r="E32" s="11"/>
    </row>
    <row r="33" spans="1:5" s="27" customFormat="1" ht="15" x14ac:dyDescent="0.25">
      <c r="A33" s="31" t="s">
        <v>144</v>
      </c>
      <c r="B33" s="110" t="s">
        <v>146</v>
      </c>
      <c r="C33" s="26">
        <v>94090</v>
      </c>
      <c r="D33" s="67"/>
      <c r="E33" s="11"/>
    </row>
    <row r="34" spans="1:5" s="27" customFormat="1" ht="18.75" customHeight="1" x14ac:dyDescent="0.25">
      <c r="A34" s="32" t="s">
        <v>145</v>
      </c>
      <c r="B34" s="33" t="s">
        <v>147</v>
      </c>
      <c r="C34" s="34">
        <v>15000</v>
      </c>
      <c r="D34" s="67"/>
      <c r="E34" s="11"/>
    </row>
    <row r="35" spans="1:5" s="27" customFormat="1" ht="15" x14ac:dyDescent="0.25">
      <c r="A35" s="32" t="s">
        <v>12</v>
      </c>
      <c r="B35" s="33" t="s">
        <v>158</v>
      </c>
      <c r="C35" s="34">
        <v>40000</v>
      </c>
      <c r="D35" s="67"/>
      <c r="E35" s="11"/>
    </row>
    <row r="36" spans="1:5" s="27" customFormat="1" ht="14.25" x14ac:dyDescent="0.2">
      <c r="A36" s="35" t="s">
        <v>25</v>
      </c>
      <c r="B36" s="36" t="s">
        <v>26</v>
      </c>
      <c r="C36" s="37">
        <f>C37</f>
        <v>75000</v>
      </c>
      <c r="D36" s="67"/>
      <c r="E36" s="11"/>
    </row>
    <row r="37" spans="1:5" s="27" customFormat="1" ht="15" x14ac:dyDescent="0.25">
      <c r="A37" s="32" t="s">
        <v>27</v>
      </c>
      <c r="B37" s="33" t="s">
        <v>28</v>
      </c>
      <c r="C37" s="34">
        <v>75000</v>
      </c>
      <c r="D37" s="67"/>
      <c r="E37" s="11"/>
    </row>
    <row r="38" spans="1:5" s="27" customFormat="1" x14ac:dyDescent="0.25">
      <c r="A38" s="38" t="s">
        <v>29</v>
      </c>
      <c r="B38" s="39" t="s">
        <v>30</v>
      </c>
      <c r="C38" s="37">
        <f>C39+C41+C44+C45+C53+C52+C51+C47</f>
        <v>278881</v>
      </c>
      <c r="D38" s="67"/>
      <c r="E38" s="11"/>
    </row>
    <row r="39" spans="1:5" s="27" customFormat="1" ht="14.25" x14ac:dyDescent="0.2">
      <c r="A39" s="40" t="s">
        <v>163</v>
      </c>
      <c r="B39" s="41" t="s">
        <v>165</v>
      </c>
      <c r="C39" s="37">
        <f>C40</f>
        <v>8811</v>
      </c>
      <c r="D39" s="67"/>
      <c r="E39" s="11"/>
    </row>
    <row r="40" spans="1:5" s="27" customFormat="1" ht="15" x14ac:dyDescent="0.25">
      <c r="A40" s="31" t="s">
        <v>164</v>
      </c>
      <c r="B40" s="42" t="s">
        <v>165</v>
      </c>
      <c r="C40" s="34">
        <v>8811</v>
      </c>
      <c r="D40" s="67"/>
      <c r="E40" s="11"/>
    </row>
    <row r="41" spans="1:5" s="27" customFormat="1" ht="14.25" x14ac:dyDescent="0.2">
      <c r="A41" s="40" t="s">
        <v>31</v>
      </c>
      <c r="B41" s="41" t="s">
        <v>32</v>
      </c>
      <c r="C41" s="37">
        <f>C42+C43</f>
        <v>0</v>
      </c>
      <c r="D41" s="67"/>
      <c r="E41" s="11"/>
    </row>
    <row r="42" spans="1:5" s="27" customFormat="1" ht="18" customHeight="1" x14ac:dyDescent="0.25">
      <c r="A42" s="31" t="s">
        <v>33</v>
      </c>
      <c r="B42" s="42" t="s">
        <v>34</v>
      </c>
      <c r="C42" s="34"/>
      <c r="D42" s="67"/>
      <c r="E42" s="11"/>
    </row>
    <row r="43" spans="1:5" s="27" customFormat="1" ht="15" x14ac:dyDescent="0.25">
      <c r="A43" s="31" t="s">
        <v>35</v>
      </c>
      <c r="B43" s="42" t="s">
        <v>36</v>
      </c>
      <c r="C43" s="34"/>
      <c r="D43" s="67"/>
      <c r="E43" s="11"/>
    </row>
    <row r="44" spans="1:5" s="43" customFormat="1" ht="14.25" customHeight="1" x14ac:dyDescent="0.2">
      <c r="A44" s="40" t="s">
        <v>37</v>
      </c>
      <c r="B44" s="41" t="s">
        <v>38</v>
      </c>
      <c r="C44" s="37">
        <v>20000</v>
      </c>
      <c r="D44" s="67"/>
      <c r="E44" s="11"/>
    </row>
    <row r="45" spans="1:5" s="27" customFormat="1" ht="14.25" x14ac:dyDescent="0.2">
      <c r="A45" s="40" t="s">
        <v>39</v>
      </c>
      <c r="B45" s="41" t="s">
        <v>40</v>
      </c>
      <c r="C45" s="37">
        <f>C46</f>
        <v>24500</v>
      </c>
      <c r="D45" s="67"/>
      <c r="E45" s="11"/>
    </row>
    <row r="46" spans="1:5" s="27" customFormat="1" ht="15" x14ac:dyDescent="0.25">
      <c r="A46" s="31" t="s">
        <v>41</v>
      </c>
      <c r="B46" s="42" t="s">
        <v>42</v>
      </c>
      <c r="C46" s="34">
        <v>24500</v>
      </c>
      <c r="D46" s="67"/>
      <c r="E46" s="11"/>
    </row>
    <row r="47" spans="1:5" s="27" customFormat="1" ht="14.25" x14ac:dyDescent="0.2">
      <c r="A47" s="44" t="s">
        <v>130</v>
      </c>
      <c r="B47" s="41" t="s">
        <v>131</v>
      </c>
      <c r="C47" s="37">
        <f>C48+C49+C50</f>
        <v>5000</v>
      </c>
      <c r="D47" s="67"/>
      <c r="E47" s="11"/>
    </row>
    <row r="48" spans="1:5" s="43" customFormat="1" ht="27.75" customHeight="1" x14ac:dyDescent="0.25">
      <c r="A48" s="31" t="s">
        <v>125</v>
      </c>
      <c r="B48" s="42" t="s">
        <v>126</v>
      </c>
      <c r="C48" s="34">
        <v>5000</v>
      </c>
      <c r="D48" s="67"/>
      <c r="E48" s="11"/>
    </row>
    <row r="49" spans="1:13" s="27" customFormat="1" ht="15" x14ac:dyDescent="0.25">
      <c r="A49" s="31" t="s">
        <v>127</v>
      </c>
      <c r="B49" s="42" t="s">
        <v>128</v>
      </c>
      <c r="C49" s="34">
        <v>0</v>
      </c>
      <c r="D49" s="67"/>
      <c r="E49" s="11"/>
    </row>
    <row r="50" spans="1:13" s="27" customFormat="1" ht="15" x14ac:dyDescent="0.25">
      <c r="A50" s="31" t="s">
        <v>129</v>
      </c>
      <c r="B50" s="42" t="s">
        <v>172</v>
      </c>
      <c r="C50" s="34"/>
      <c r="D50" s="67"/>
      <c r="E50" s="11"/>
    </row>
    <row r="51" spans="1:13" s="27" customFormat="1" ht="12.75" customHeight="1" x14ac:dyDescent="0.2">
      <c r="A51" s="44" t="s">
        <v>43</v>
      </c>
      <c r="B51" s="41" t="s">
        <v>44</v>
      </c>
      <c r="C51" s="37">
        <v>12000</v>
      </c>
      <c r="D51" s="67"/>
      <c r="E51" s="11"/>
    </row>
    <row r="52" spans="1:13" s="27" customFormat="1" ht="14.25" x14ac:dyDescent="0.2">
      <c r="A52" s="44" t="s">
        <v>45</v>
      </c>
      <c r="B52" s="41" t="s">
        <v>46</v>
      </c>
      <c r="C52" s="45">
        <v>105000</v>
      </c>
      <c r="D52" s="67"/>
      <c r="E52" s="11"/>
    </row>
    <row r="53" spans="1:13" s="27" customFormat="1" ht="14.25" x14ac:dyDescent="0.2">
      <c r="A53" s="40" t="s">
        <v>47</v>
      </c>
      <c r="B53" s="41" t="s">
        <v>48</v>
      </c>
      <c r="C53" s="37">
        <f>C54</f>
        <v>103570</v>
      </c>
      <c r="D53" s="67"/>
      <c r="E53" s="11"/>
    </row>
    <row r="54" spans="1:13" s="27" customFormat="1" ht="16.5" customHeight="1" x14ac:dyDescent="0.25">
      <c r="A54" s="31" t="s">
        <v>49</v>
      </c>
      <c r="B54" s="42" t="s">
        <v>50</v>
      </c>
      <c r="C54" s="46">
        <v>103570</v>
      </c>
      <c r="D54" s="67"/>
      <c r="E54" s="11"/>
    </row>
    <row r="55" spans="1:13" s="27" customFormat="1" ht="18" customHeight="1" x14ac:dyDescent="0.2">
      <c r="A55" s="44" t="s">
        <v>148</v>
      </c>
      <c r="B55" s="41" t="s">
        <v>149</v>
      </c>
      <c r="C55" s="45">
        <f>C56</f>
        <v>0</v>
      </c>
      <c r="D55" s="67"/>
      <c r="E55" s="11"/>
    </row>
    <row r="56" spans="1:13" s="27" customFormat="1" ht="15" x14ac:dyDescent="0.25">
      <c r="A56" s="31" t="s">
        <v>150</v>
      </c>
      <c r="B56" s="42" t="s">
        <v>151</v>
      </c>
      <c r="C56" s="46"/>
      <c r="D56" s="67"/>
      <c r="E56" s="11"/>
    </row>
    <row r="57" spans="1:13" s="27" customFormat="1" ht="15.75" customHeight="1" x14ac:dyDescent="0.2">
      <c r="A57" s="40" t="s">
        <v>51</v>
      </c>
      <c r="B57" s="41" t="s">
        <v>52</v>
      </c>
      <c r="C57" s="37">
        <f>C58+C73+C72</f>
        <v>11513020</v>
      </c>
      <c r="D57" s="67"/>
      <c r="E57" s="11"/>
    </row>
    <row r="58" spans="1:13" s="27" customFormat="1" ht="14.25" x14ac:dyDescent="0.2">
      <c r="A58" s="44" t="s">
        <v>53</v>
      </c>
      <c r="B58" s="47" t="s">
        <v>54</v>
      </c>
      <c r="C58" s="48">
        <f>SUM(C59:C71)</f>
        <v>4368315</v>
      </c>
      <c r="D58" s="67"/>
      <c r="E58" s="11"/>
    </row>
    <row r="59" spans="1:13" s="27" customFormat="1" ht="15" x14ac:dyDescent="0.25">
      <c r="A59" s="49"/>
      <c r="B59" s="112" t="s">
        <v>156</v>
      </c>
      <c r="C59" s="26">
        <v>13788</v>
      </c>
      <c r="D59" s="67"/>
      <c r="E59" s="11"/>
    </row>
    <row r="60" spans="1:13" s="27" customFormat="1" ht="15" x14ac:dyDescent="0.25">
      <c r="A60" s="49"/>
      <c r="B60" s="113" t="s">
        <v>166</v>
      </c>
      <c r="C60" s="26">
        <v>184000</v>
      </c>
      <c r="D60" s="67"/>
      <c r="E60" s="11"/>
    </row>
    <row r="61" spans="1:13" s="27" customFormat="1" ht="14.25" x14ac:dyDescent="0.2">
      <c r="A61" s="50"/>
      <c r="B61" s="114" t="s">
        <v>55</v>
      </c>
      <c r="C61" s="98">
        <v>553392</v>
      </c>
      <c r="D61" s="67"/>
      <c r="E61" s="11"/>
    </row>
    <row r="62" spans="1:13" s="27" customFormat="1" ht="27" customHeight="1" x14ac:dyDescent="0.2">
      <c r="A62" s="52"/>
      <c r="B62" s="53" t="s">
        <v>56</v>
      </c>
      <c r="C62" s="99">
        <v>2070952</v>
      </c>
      <c r="D62" s="67"/>
      <c r="E62" s="11"/>
      <c r="M62" s="27" t="s">
        <v>177</v>
      </c>
    </row>
    <row r="63" spans="1:13" s="27" customFormat="1" ht="25.5" x14ac:dyDescent="0.2">
      <c r="A63" s="52"/>
      <c r="B63" s="53" t="s">
        <v>57</v>
      </c>
      <c r="C63" s="99">
        <v>115879</v>
      </c>
      <c r="D63" s="67"/>
      <c r="E63" s="11"/>
    </row>
    <row r="64" spans="1:13" s="27" customFormat="1" ht="29.25" customHeight="1" x14ac:dyDescent="0.2">
      <c r="A64" s="52"/>
      <c r="B64" s="53" t="s">
        <v>58</v>
      </c>
      <c r="C64" s="99">
        <v>262632</v>
      </c>
      <c r="D64" s="67"/>
      <c r="E64" s="11"/>
    </row>
    <row r="65" spans="1:10" s="11" customFormat="1" ht="14.25" x14ac:dyDescent="0.2">
      <c r="A65" s="52"/>
      <c r="B65" s="53" t="s">
        <v>171</v>
      </c>
      <c r="C65" s="99"/>
      <c r="D65" s="67"/>
    </row>
    <row r="66" spans="1:10" s="11" customFormat="1" ht="14.25" x14ac:dyDescent="0.2">
      <c r="A66" s="52"/>
      <c r="B66" s="53" t="s">
        <v>59</v>
      </c>
      <c r="C66" s="99">
        <v>153188</v>
      </c>
      <c r="D66" s="67"/>
    </row>
    <row r="67" spans="1:10" s="11" customFormat="1" ht="14.25" x14ac:dyDescent="0.2">
      <c r="A67" s="52"/>
      <c r="B67" s="53" t="s">
        <v>60</v>
      </c>
      <c r="C67" s="99">
        <v>161922</v>
      </c>
      <c r="D67" s="67"/>
    </row>
    <row r="68" spans="1:10" s="11" customFormat="1" ht="14.25" x14ac:dyDescent="0.2">
      <c r="A68" s="52"/>
      <c r="B68" s="53" t="s">
        <v>162</v>
      </c>
      <c r="C68" s="99">
        <v>188914</v>
      </c>
      <c r="D68" s="67"/>
    </row>
    <row r="69" spans="1:10" s="11" customFormat="1" ht="14.25" x14ac:dyDescent="0.2">
      <c r="A69" s="52"/>
      <c r="B69" s="53" t="s">
        <v>160</v>
      </c>
      <c r="C69" s="54">
        <v>47688</v>
      </c>
      <c r="D69" s="67"/>
    </row>
    <row r="70" spans="1:10" s="11" customFormat="1" ht="15" x14ac:dyDescent="0.25">
      <c r="A70" s="52"/>
      <c r="B70" s="53" t="s">
        <v>152</v>
      </c>
      <c r="C70" s="54">
        <v>123926</v>
      </c>
      <c r="D70" s="25"/>
    </row>
    <row r="71" spans="1:10" s="11" customFormat="1" ht="15" x14ac:dyDescent="0.25">
      <c r="A71" s="52"/>
      <c r="B71" s="53" t="s">
        <v>179</v>
      </c>
      <c r="C71" s="54">
        <v>492034</v>
      </c>
      <c r="D71" s="25"/>
    </row>
    <row r="72" spans="1:10" s="57" customFormat="1" ht="15" x14ac:dyDescent="0.25">
      <c r="A72" s="55" t="s">
        <v>61</v>
      </c>
      <c r="B72" s="56" t="s">
        <v>62</v>
      </c>
      <c r="C72" s="37">
        <v>5529520</v>
      </c>
      <c r="D72" s="67"/>
      <c r="E72" s="11"/>
    </row>
    <row r="73" spans="1:10" s="27" customFormat="1" ht="14.25" x14ac:dyDescent="0.2">
      <c r="A73" s="58" t="s">
        <v>63</v>
      </c>
      <c r="B73" s="59" t="s">
        <v>64</v>
      </c>
      <c r="C73" s="48">
        <v>1615185</v>
      </c>
      <c r="D73" s="67"/>
      <c r="E73" s="11"/>
    </row>
    <row r="74" spans="1:10" s="11" customFormat="1" x14ac:dyDescent="0.25">
      <c r="A74" s="28" t="s">
        <v>65</v>
      </c>
      <c r="B74" s="61" t="s">
        <v>66</v>
      </c>
      <c r="C74" s="16">
        <f>C76</f>
        <v>1132749</v>
      </c>
      <c r="D74" s="67"/>
    </row>
    <row r="75" spans="1:10" s="11" customFormat="1" x14ac:dyDescent="0.25">
      <c r="A75" s="28" t="s">
        <v>67</v>
      </c>
      <c r="B75" s="61" t="s">
        <v>68</v>
      </c>
      <c r="C75" s="16"/>
      <c r="D75" s="67"/>
    </row>
    <row r="76" spans="1:10" s="11" customFormat="1" ht="14.25" x14ac:dyDescent="0.2">
      <c r="A76" s="58" t="s">
        <v>69</v>
      </c>
      <c r="B76" s="59" t="s">
        <v>70</v>
      </c>
      <c r="C76" s="48">
        <f>SUM(C78,C77,C79)</f>
        <v>1132749</v>
      </c>
      <c r="D76" s="67"/>
    </row>
    <row r="77" spans="1:10" s="57" customFormat="1" ht="15" x14ac:dyDescent="0.25">
      <c r="A77" s="62" t="s">
        <v>71</v>
      </c>
      <c r="B77" s="63" t="s">
        <v>72</v>
      </c>
      <c r="C77" s="51">
        <v>514670</v>
      </c>
      <c r="D77" s="67"/>
      <c r="E77" s="11"/>
    </row>
    <row r="78" spans="1:10" s="11" customFormat="1" ht="14.25" x14ac:dyDescent="0.2">
      <c r="A78" s="50" t="s">
        <v>71</v>
      </c>
      <c r="B78" s="64" t="s">
        <v>73</v>
      </c>
      <c r="C78" s="51">
        <v>30600</v>
      </c>
      <c r="D78" s="67"/>
    </row>
    <row r="79" spans="1:10" s="11" customFormat="1" ht="14.25" x14ac:dyDescent="0.2">
      <c r="A79" s="65" t="s">
        <v>74</v>
      </c>
      <c r="B79" s="66" t="s">
        <v>75</v>
      </c>
      <c r="C79" s="51">
        <v>587479</v>
      </c>
      <c r="D79" s="67"/>
      <c r="J79" s="67"/>
    </row>
    <row r="80" spans="1:10" s="11" customFormat="1" x14ac:dyDescent="0.25">
      <c r="A80" s="28" t="s">
        <v>76</v>
      </c>
      <c r="B80" s="61" t="s">
        <v>77</v>
      </c>
      <c r="C80" s="16">
        <f>SUM(C81,C85,C106)</f>
        <v>854557</v>
      </c>
      <c r="D80" s="67"/>
      <c r="J80" s="67"/>
    </row>
    <row r="81" spans="1:5" s="11" customFormat="1" ht="14.25" x14ac:dyDescent="0.2">
      <c r="A81" s="49" t="s">
        <v>78</v>
      </c>
      <c r="B81" s="60" t="s">
        <v>79</v>
      </c>
      <c r="C81" s="48">
        <f>SUM(C82)</f>
        <v>0</v>
      </c>
      <c r="D81" s="67"/>
    </row>
    <row r="82" spans="1:5" s="11" customFormat="1" ht="14.25" x14ac:dyDescent="0.2">
      <c r="A82" s="68" t="s">
        <v>80</v>
      </c>
      <c r="B82" s="69" t="s">
        <v>81</v>
      </c>
      <c r="C82" s="70">
        <f>SUM(C84)</f>
        <v>0</v>
      </c>
      <c r="D82" s="67"/>
    </row>
    <row r="83" spans="1:5" s="11" customFormat="1" ht="14.25" x14ac:dyDescent="0.2">
      <c r="A83" s="68"/>
      <c r="B83" s="69" t="s">
        <v>82</v>
      </c>
      <c r="C83" s="70"/>
      <c r="D83" s="67"/>
    </row>
    <row r="84" spans="1:5" s="73" customFormat="1" ht="12.75" customHeight="1" x14ac:dyDescent="0.25">
      <c r="A84" s="50" t="s">
        <v>83</v>
      </c>
      <c r="B84" s="71" t="s">
        <v>167</v>
      </c>
      <c r="C84" s="72"/>
      <c r="D84" s="67"/>
      <c r="E84" s="11"/>
    </row>
    <row r="85" spans="1:5" s="11" customFormat="1" ht="14.25" x14ac:dyDescent="0.2">
      <c r="A85" s="35" t="s">
        <v>84</v>
      </c>
      <c r="B85" s="60" t="s">
        <v>85</v>
      </c>
      <c r="C85" s="48">
        <f>SUM(C88,C92,C94,C100)</f>
        <v>552878</v>
      </c>
      <c r="D85" s="67"/>
    </row>
    <row r="86" spans="1:5" s="57" customFormat="1" ht="12.75" customHeight="1" x14ac:dyDescent="0.25">
      <c r="A86" s="74"/>
      <c r="B86" s="75" t="s">
        <v>86</v>
      </c>
      <c r="C86" s="76"/>
      <c r="D86" s="67"/>
      <c r="E86" s="11"/>
    </row>
    <row r="87" spans="1:5" s="11" customFormat="1" ht="12.75" customHeight="1" x14ac:dyDescent="0.2">
      <c r="A87" s="74" t="s">
        <v>132</v>
      </c>
      <c r="B87" s="75" t="s">
        <v>133</v>
      </c>
      <c r="C87" s="76"/>
      <c r="D87" s="67"/>
    </row>
    <row r="88" spans="1:5" s="57" customFormat="1" ht="12.75" customHeight="1" x14ac:dyDescent="0.25">
      <c r="A88" s="68" t="s">
        <v>87</v>
      </c>
      <c r="B88" s="69" t="s">
        <v>88</v>
      </c>
      <c r="C88" s="70">
        <f>C89+C90+C91</f>
        <v>230310</v>
      </c>
      <c r="D88" s="67"/>
      <c r="E88" s="11"/>
    </row>
    <row r="89" spans="1:5" s="57" customFormat="1" ht="15" x14ac:dyDescent="0.25">
      <c r="A89" s="50" t="s">
        <v>89</v>
      </c>
      <c r="B89" s="77" t="s">
        <v>90</v>
      </c>
      <c r="C89" s="78">
        <v>36290</v>
      </c>
      <c r="D89" s="67"/>
      <c r="E89" s="11"/>
    </row>
    <row r="90" spans="1:5" s="57" customFormat="1" ht="15" x14ac:dyDescent="0.25">
      <c r="A90" s="50" t="s">
        <v>91</v>
      </c>
      <c r="B90" s="77" t="s">
        <v>92</v>
      </c>
      <c r="C90" s="78">
        <v>177300</v>
      </c>
      <c r="D90" s="67"/>
      <c r="E90" s="11"/>
    </row>
    <row r="91" spans="1:5" s="57" customFormat="1" ht="15" x14ac:dyDescent="0.25">
      <c r="A91" s="50" t="s">
        <v>93</v>
      </c>
      <c r="B91" s="71" t="s">
        <v>94</v>
      </c>
      <c r="C91" s="72">
        <v>16720</v>
      </c>
      <c r="D91" s="67"/>
      <c r="E91" s="11"/>
    </row>
    <row r="92" spans="1:5" s="11" customFormat="1" ht="12.75" customHeight="1" x14ac:dyDescent="0.2">
      <c r="A92" s="68" t="s">
        <v>95</v>
      </c>
      <c r="B92" s="79" t="s">
        <v>96</v>
      </c>
      <c r="C92" s="70">
        <f>SUM(C93)</f>
        <v>445</v>
      </c>
      <c r="D92" s="67"/>
    </row>
    <row r="93" spans="1:5" s="57" customFormat="1" ht="12.75" customHeight="1" x14ac:dyDescent="0.25">
      <c r="A93" s="50" t="s">
        <v>97</v>
      </c>
      <c r="B93" s="64" t="s">
        <v>98</v>
      </c>
      <c r="C93" s="78">
        <v>445</v>
      </c>
      <c r="D93" s="67"/>
      <c r="E93" s="11"/>
    </row>
    <row r="94" spans="1:5" s="57" customFormat="1" ht="12.75" customHeight="1" x14ac:dyDescent="0.25">
      <c r="A94" s="68" t="s">
        <v>99</v>
      </c>
      <c r="B94" s="79" t="s">
        <v>100</v>
      </c>
      <c r="C94" s="70">
        <f>SUM(C95:C99)</f>
        <v>206100</v>
      </c>
      <c r="D94" s="67"/>
      <c r="E94" s="11"/>
    </row>
    <row r="95" spans="1:5" s="57" customFormat="1" ht="12.75" customHeight="1" x14ac:dyDescent="0.25">
      <c r="A95" s="50" t="s">
        <v>101</v>
      </c>
      <c r="B95" s="64" t="s">
        <v>102</v>
      </c>
      <c r="C95" s="78">
        <v>65500</v>
      </c>
      <c r="D95" s="67"/>
      <c r="E95" s="11"/>
    </row>
    <row r="96" spans="1:5" s="57" customFormat="1" ht="12.75" customHeight="1" x14ac:dyDescent="0.25">
      <c r="A96" s="50" t="s">
        <v>157</v>
      </c>
      <c r="B96" s="64" t="s">
        <v>159</v>
      </c>
      <c r="C96" s="78">
        <v>5500</v>
      </c>
      <c r="D96" s="67"/>
      <c r="E96" s="11"/>
    </row>
    <row r="97" spans="1:5" s="57" customFormat="1" ht="12.75" customHeight="1" x14ac:dyDescent="0.25">
      <c r="A97" s="50" t="s">
        <v>103</v>
      </c>
      <c r="B97" s="64" t="s">
        <v>104</v>
      </c>
      <c r="C97" s="78">
        <v>3000</v>
      </c>
      <c r="D97" s="67"/>
      <c r="E97" s="11"/>
    </row>
    <row r="98" spans="1:5" s="57" customFormat="1" ht="12.75" customHeight="1" x14ac:dyDescent="0.25">
      <c r="A98" s="50" t="s">
        <v>105</v>
      </c>
      <c r="B98" s="64" t="s">
        <v>106</v>
      </c>
      <c r="C98" s="78">
        <v>130000</v>
      </c>
      <c r="D98" s="67"/>
      <c r="E98" s="11"/>
    </row>
    <row r="99" spans="1:5" s="57" customFormat="1" ht="15" x14ac:dyDescent="0.25">
      <c r="A99" s="50" t="s">
        <v>134</v>
      </c>
      <c r="B99" s="64" t="s">
        <v>135</v>
      </c>
      <c r="C99" s="78">
        <v>2100</v>
      </c>
      <c r="D99" s="67"/>
      <c r="E99" s="11"/>
    </row>
    <row r="100" spans="1:5" s="57" customFormat="1" ht="15" x14ac:dyDescent="0.25">
      <c r="A100" s="68" t="s">
        <v>107</v>
      </c>
      <c r="B100" s="79" t="s">
        <v>108</v>
      </c>
      <c r="C100" s="70">
        <f>SUM(C101:C105)</f>
        <v>116023</v>
      </c>
      <c r="D100" s="67"/>
      <c r="E100" s="11"/>
    </row>
    <row r="101" spans="1:5" s="11" customFormat="1" ht="27.75" customHeight="1" x14ac:dyDescent="0.2">
      <c r="A101" s="50" t="s">
        <v>109</v>
      </c>
      <c r="B101" s="64" t="s">
        <v>110</v>
      </c>
      <c r="C101" s="78">
        <v>9419</v>
      </c>
      <c r="D101" s="67"/>
    </row>
    <row r="102" spans="1:5" s="11" customFormat="1" ht="27.75" customHeight="1" x14ac:dyDescent="0.2">
      <c r="A102" s="50" t="s">
        <v>111</v>
      </c>
      <c r="B102" s="64" t="s">
        <v>112</v>
      </c>
      <c r="C102" s="78">
        <v>5004</v>
      </c>
      <c r="D102" s="67"/>
    </row>
    <row r="103" spans="1:5" s="57" customFormat="1" ht="15" x14ac:dyDescent="0.25">
      <c r="A103" s="50" t="s">
        <v>113</v>
      </c>
      <c r="B103" s="64" t="s">
        <v>114</v>
      </c>
      <c r="C103" s="78">
        <v>37600</v>
      </c>
      <c r="D103" s="67"/>
      <c r="E103" s="11"/>
    </row>
    <row r="104" spans="1:5" s="6" customFormat="1" x14ac:dyDescent="0.25">
      <c r="A104" s="50" t="s">
        <v>136</v>
      </c>
      <c r="B104" s="64" t="s">
        <v>137</v>
      </c>
      <c r="C104" s="78"/>
      <c r="D104" s="67"/>
      <c r="E104" s="11"/>
    </row>
    <row r="105" spans="1:5" x14ac:dyDescent="0.25">
      <c r="A105" s="50" t="s">
        <v>115</v>
      </c>
      <c r="B105" s="64" t="s">
        <v>116</v>
      </c>
      <c r="C105" s="78">
        <v>64000</v>
      </c>
      <c r="D105" s="67"/>
      <c r="E105" s="11"/>
    </row>
    <row r="106" spans="1:5" s="27" customFormat="1" ht="14.25" x14ac:dyDescent="0.2">
      <c r="A106" s="80" t="s">
        <v>138</v>
      </c>
      <c r="B106" s="79" t="s">
        <v>139</v>
      </c>
      <c r="C106" s="48">
        <f>C107+C108+C110+C109</f>
        <v>301679</v>
      </c>
      <c r="D106" s="67"/>
      <c r="E106" s="11"/>
    </row>
    <row r="107" spans="1:5" s="27" customFormat="1" ht="14.25" x14ac:dyDescent="0.2">
      <c r="A107" s="80" t="s">
        <v>117</v>
      </c>
      <c r="B107" s="79" t="s">
        <v>118</v>
      </c>
      <c r="C107" s="70">
        <v>35000</v>
      </c>
      <c r="D107" s="67"/>
      <c r="E107" s="11"/>
    </row>
    <row r="108" spans="1:5" s="27" customFormat="1" ht="14.25" x14ac:dyDescent="0.2">
      <c r="A108" s="80" t="s">
        <v>123</v>
      </c>
      <c r="B108" s="79" t="s">
        <v>124</v>
      </c>
      <c r="C108" s="70">
        <v>5277</v>
      </c>
      <c r="D108" s="67"/>
      <c r="E108" s="11"/>
    </row>
    <row r="109" spans="1:5" s="27" customFormat="1" ht="14.25" x14ac:dyDescent="0.2">
      <c r="A109" s="80" t="s">
        <v>140</v>
      </c>
      <c r="B109" s="79" t="s">
        <v>141</v>
      </c>
      <c r="C109" s="70"/>
      <c r="D109" s="67"/>
      <c r="E109" s="11"/>
    </row>
    <row r="110" spans="1:5" s="27" customFormat="1" ht="15" thickBot="1" x14ac:dyDescent="0.25">
      <c r="A110" s="49" t="s">
        <v>119</v>
      </c>
      <c r="B110" s="79" t="s">
        <v>120</v>
      </c>
      <c r="C110" s="104">
        <v>261402</v>
      </c>
      <c r="D110" s="67"/>
      <c r="E110" s="11"/>
    </row>
    <row r="111" spans="1:5" s="27" customFormat="1" ht="16.5" thickBot="1" x14ac:dyDescent="0.3">
      <c r="A111" s="106"/>
      <c r="B111" s="15" t="s">
        <v>168</v>
      </c>
      <c r="C111" s="107">
        <f>C112+C113</f>
        <v>17337643</v>
      </c>
      <c r="D111" s="67"/>
      <c r="E111" s="11"/>
    </row>
    <row r="112" spans="1:5" s="27" customFormat="1" x14ac:dyDescent="0.25">
      <c r="A112" s="117"/>
      <c r="B112" s="115" t="s">
        <v>121</v>
      </c>
      <c r="C112" s="105">
        <v>8379751</v>
      </c>
      <c r="D112" s="67"/>
      <c r="E112" s="11"/>
    </row>
    <row r="113" spans="1:5" s="27" customFormat="1" x14ac:dyDescent="0.25">
      <c r="A113" s="118"/>
      <c r="B113" s="116" t="s">
        <v>122</v>
      </c>
      <c r="C113" s="81">
        <v>8957892</v>
      </c>
      <c r="D113" s="67"/>
      <c r="E113" s="11"/>
    </row>
    <row r="114" spans="1:5" s="27" customFormat="1" ht="12.75" x14ac:dyDescent="0.2">
      <c r="A114" s="82"/>
      <c r="B114" s="83"/>
      <c r="D114" s="77"/>
    </row>
    <row r="115" spans="1:5" s="27" customFormat="1" ht="12.75" x14ac:dyDescent="0.2">
      <c r="A115" s="82"/>
      <c r="B115" s="83"/>
      <c r="D115" s="77"/>
    </row>
    <row r="116" spans="1:5" s="27" customFormat="1" ht="12.75" x14ac:dyDescent="0.2">
      <c r="A116" s="82"/>
      <c r="B116" s="83" t="s">
        <v>170</v>
      </c>
      <c r="C116" s="108" t="s">
        <v>169</v>
      </c>
    </row>
    <row r="117" spans="1:5" x14ac:dyDescent="0.25">
      <c r="A117" s="84"/>
      <c r="B117" s="85"/>
    </row>
    <row r="118" spans="1:5" s="27" customFormat="1" ht="12.75" x14ac:dyDescent="0.2">
      <c r="A118" s="86"/>
      <c r="B118" s="83"/>
    </row>
    <row r="119" spans="1:5" s="27" customFormat="1" ht="12.75" x14ac:dyDescent="0.2">
      <c r="A119" s="82"/>
      <c r="B119" s="83"/>
    </row>
    <row r="120" spans="1:5" x14ac:dyDescent="0.25">
      <c r="A120" s="87"/>
      <c r="B120" s="85"/>
    </row>
    <row r="121" spans="1:5" s="27" customFormat="1" ht="12.75" x14ac:dyDescent="0.2">
      <c r="A121" s="82"/>
      <c r="B121" s="83"/>
    </row>
    <row r="122" spans="1:5" s="27" customFormat="1" ht="12.75" x14ac:dyDescent="0.2">
      <c r="A122" s="82"/>
      <c r="B122" s="83"/>
    </row>
    <row r="123" spans="1:5" s="27" customFormat="1" ht="12.75" x14ac:dyDescent="0.2">
      <c r="A123" s="82"/>
      <c r="B123" s="83"/>
    </row>
    <row r="124" spans="1:5" s="27" customFormat="1" ht="12.75" x14ac:dyDescent="0.2">
      <c r="A124" s="82"/>
      <c r="B124" s="83"/>
    </row>
    <row r="125" spans="1:5" s="27" customFormat="1" ht="12.75" x14ac:dyDescent="0.2">
      <c r="A125" s="82"/>
      <c r="B125" s="83"/>
    </row>
    <row r="126" spans="1:5" s="27" customFormat="1" ht="12.75" x14ac:dyDescent="0.2">
      <c r="A126" s="82"/>
      <c r="B126" s="83"/>
    </row>
    <row r="127" spans="1:5" s="27" customFormat="1" ht="12.75" x14ac:dyDescent="0.2">
      <c r="A127" s="82"/>
      <c r="B127" s="83"/>
    </row>
    <row r="128" spans="1:5" s="27" customFormat="1" ht="12.75" x14ac:dyDescent="0.2">
      <c r="A128" s="82"/>
      <c r="B128" s="83"/>
    </row>
    <row r="129" spans="1:2" s="27" customFormat="1" ht="12.75" x14ac:dyDescent="0.2">
      <c r="A129" s="82"/>
      <c r="B129" s="83"/>
    </row>
    <row r="130" spans="1:2" s="27" customFormat="1" ht="12.75" x14ac:dyDescent="0.2">
      <c r="A130" s="82"/>
      <c r="B130" s="83"/>
    </row>
    <row r="131" spans="1:2" s="27" customFormat="1" ht="12.75" x14ac:dyDescent="0.2">
      <c r="A131" s="82"/>
      <c r="B131" s="83"/>
    </row>
    <row r="132" spans="1:2" s="27" customFormat="1" ht="12.75" x14ac:dyDescent="0.2">
      <c r="A132" s="82"/>
      <c r="B132" s="83"/>
    </row>
    <row r="133" spans="1:2" s="27" customFormat="1" ht="12.75" x14ac:dyDescent="0.2">
      <c r="A133" s="82"/>
      <c r="B133" s="83"/>
    </row>
    <row r="134" spans="1:2" s="27" customFormat="1" ht="12.75" x14ac:dyDescent="0.2">
      <c r="A134" s="82"/>
      <c r="B134" s="83"/>
    </row>
    <row r="135" spans="1:2" s="27" customFormat="1" ht="12.75" x14ac:dyDescent="0.2">
      <c r="A135" s="82"/>
      <c r="B135" s="83"/>
    </row>
    <row r="136" spans="1:2" s="27" customFormat="1" ht="12.75" x14ac:dyDescent="0.2">
      <c r="A136" s="82"/>
      <c r="B136" s="83"/>
    </row>
    <row r="137" spans="1:2" s="27" customFormat="1" ht="12.75" x14ac:dyDescent="0.2">
      <c r="A137" s="88"/>
      <c r="B137" s="89"/>
    </row>
    <row r="138" spans="1:2" s="27" customFormat="1" ht="12.75" x14ac:dyDescent="0.2">
      <c r="A138" s="88"/>
      <c r="B138" s="89"/>
    </row>
    <row r="139" spans="1:2" s="6" customFormat="1" x14ac:dyDescent="0.25">
      <c r="A139" s="87"/>
      <c r="B139" s="85"/>
    </row>
    <row r="140" spans="1:2" s="27" customFormat="1" ht="12.75" x14ac:dyDescent="0.2">
      <c r="A140" s="82"/>
      <c r="B140" s="83"/>
    </row>
    <row r="141" spans="1:2" s="27" customFormat="1" ht="12.75" x14ac:dyDescent="0.2">
      <c r="A141" s="82"/>
      <c r="B141" s="83"/>
    </row>
    <row r="142" spans="1:2" s="27" customFormat="1" ht="12.75" x14ac:dyDescent="0.2">
      <c r="A142" s="82"/>
      <c r="B142" s="83"/>
    </row>
    <row r="143" spans="1:2" s="27" customFormat="1" ht="12.75" x14ac:dyDescent="0.2">
      <c r="A143" s="82"/>
      <c r="B143" s="83"/>
    </row>
    <row r="144" spans="1:2" s="27" customFormat="1" ht="12.75" x14ac:dyDescent="0.2">
      <c r="A144" s="82"/>
      <c r="B144" s="83"/>
    </row>
    <row r="145" spans="1:2" s="27" customFormat="1" ht="12.75" x14ac:dyDescent="0.2">
      <c r="A145" s="82"/>
      <c r="B145" s="83"/>
    </row>
    <row r="146" spans="1:2" s="27" customFormat="1" ht="12.75" x14ac:dyDescent="0.2">
      <c r="A146" s="82"/>
      <c r="B146" s="77"/>
    </row>
    <row r="147" spans="1:2" s="27" customFormat="1" ht="12.75" x14ac:dyDescent="0.2">
      <c r="A147" s="82"/>
      <c r="B147" s="77"/>
    </row>
    <row r="148" spans="1:2" s="27" customFormat="1" ht="12.75" x14ac:dyDescent="0.2">
      <c r="A148" s="82"/>
      <c r="B148" s="77"/>
    </row>
    <row r="149" spans="1:2" s="27" customFormat="1" ht="12.75" x14ac:dyDescent="0.2">
      <c r="A149" s="82"/>
      <c r="B149" s="77"/>
    </row>
    <row r="150" spans="1:2" s="27" customFormat="1" ht="12.75" x14ac:dyDescent="0.2">
      <c r="A150" s="82"/>
      <c r="B150" s="83"/>
    </row>
    <row r="151" spans="1:2" s="27" customFormat="1" ht="12.75" x14ac:dyDescent="0.2">
      <c r="A151" s="82"/>
      <c r="B151" s="83"/>
    </row>
    <row r="152" spans="1:2" s="27" customFormat="1" ht="12.75" x14ac:dyDescent="0.2">
      <c r="A152" s="82"/>
      <c r="B152" s="83"/>
    </row>
    <row r="153" spans="1:2" s="27" customFormat="1" ht="12.75" x14ac:dyDescent="0.2">
      <c r="A153" s="82"/>
      <c r="B153" s="83"/>
    </row>
    <row r="154" spans="1:2" s="27" customFormat="1" ht="12.75" x14ac:dyDescent="0.2">
      <c r="A154" s="82"/>
      <c r="B154" s="83"/>
    </row>
    <row r="155" spans="1:2" s="27" customFormat="1" ht="12.75" x14ac:dyDescent="0.2">
      <c r="A155" s="82"/>
      <c r="B155" s="83"/>
    </row>
    <row r="156" spans="1:2" s="27" customFormat="1" ht="12.75" x14ac:dyDescent="0.2">
      <c r="A156" s="82"/>
      <c r="B156" s="91"/>
    </row>
    <row r="157" spans="1:2" s="27" customFormat="1" ht="12.75" x14ac:dyDescent="0.2">
      <c r="A157" s="82"/>
      <c r="B157" s="91"/>
    </row>
    <row r="158" spans="1:2" s="6" customFormat="1" x14ac:dyDescent="0.25">
      <c r="A158" s="84"/>
      <c r="B158" s="85"/>
    </row>
    <row r="159" spans="1:2" s="27" customFormat="1" ht="12.75" x14ac:dyDescent="0.2">
      <c r="A159" s="82"/>
      <c r="B159" s="83"/>
    </row>
    <row r="160" spans="1:2" s="27" customFormat="1" ht="12.75" x14ac:dyDescent="0.2">
      <c r="A160" s="82"/>
      <c r="B160" s="83"/>
    </row>
    <row r="161" spans="1:2" s="27" customFormat="1" ht="12.75" x14ac:dyDescent="0.2">
      <c r="A161" s="82"/>
      <c r="B161" s="83"/>
    </row>
    <row r="162" spans="1:2" s="27" customFormat="1" ht="12.75" x14ac:dyDescent="0.2">
      <c r="A162" s="82"/>
      <c r="B162" s="83"/>
    </row>
    <row r="163" spans="1:2" s="27" customFormat="1" ht="12.75" x14ac:dyDescent="0.2">
      <c r="A163" s="82"/>
      <c r="B163" s="83"/>
    </row>
    <row r="164" spans="1:2" s="27" customFormat="1" ht="12.75" x14ac:dyDescent="0.2">
      <c r="A164" s="82"/>
      <c r="B164" s="83"/>
    </row>
    <row r="165" spans="1:2" s="27" customFormat="1" ht="12.75" x14ac:dyDescent="0.2">
      <c r="A165" s="82"/>
      <c r="B165" s="83"/>
    </row>
    <row r="166" spans="1:2" s="27" customFormat="1" ht="12.75" x14ac:dyDescent="0.2">
      <c r="A166" s="82"/>
      <c r="B166" s="83"/>
    </row>
    <row r="167" spans="1:2" s="27" customFormat="1" ht="12.75" x14ac:dyDescent="0.2">
      <c r="A167" s="82"/>
      <c r="B167" s="83"/>
    </row>
    <row r="168" spans="1:2" s="27" customFormat="1" ht="12.75" x14ac:dyDescent="0.2">
      <c r="A168" s="82"/>
      <c r="B168" s="83"/>
    </row>
    <row r="169" spans="1:2" s="27" customFormat="1" ht="12.75" x14ac:dyDescent="0.2">
      <c r="A169" s="82"/>
      <c r="B169" s="83"/>
    </row>
    <row r="170" spans="1:2" s="27" customFormat="1" ht="12.75" x14ac:dyDescent="0.2">
      <c r="A170" s="82"/>
      <c r="B170" s="83"/>
    </row>
    <row r="171" spans="1:2" s="6" customFormat="1" x14ac:dyDescent="0.25">
      <c r="A171" s="92"/>
      <c r="B171" s="93"/>
    </row>
    <row r="172" spans="1:2" s="6" customFormat="1" x14ac:dyDescent="0.25">
      <c r="A172" s="92"/>
      <c r="B172" s="93"/>
    </row>
    <row r="173" spans="1:2" s="6" customFormat="1" x14ac:dyDescent="0.25">
      <c r="A173" s="94"/>
      <c r="B173" s="93"/>
    </row>
    <row r="174" spans="1:2" s="27" customFormat="1" ht="12.75" x14ac:dyDescent="0.2">
      <c r="A174" s="95"/>
      <c r="B174" s="90"/>
    </row>
    <row r="175" spans="1:2" s="27" customFormat="1" ht="12.75" x14ac:dyDescent="0.2">
      <c r="A175" s="95"/>
      <c r="B175" s="90"/>
    </row>
    <row r="176" spans="1:2" s="6" customFormat="1" x14ac:dyDescent="0.25">
      <c r="A176" s="94"/>
      <c r="B176" s="93"/>
    </row>
    <row r="177" spans="1:2" ht="18.75" x14ac:dyDescent="0.3">
      <c r="A177" s="96"/>
      <c r="B177" s="96"/>
    </row>
    <row r="178" spans="1:2" ht="18.75" x14ac:dyDescent="0.3">
      <c r="A178" s="96"/>
      <c r="B178" s="96"/>
    </row>
    <row r="179" spans="1:2" x14ac:dyDescent="0.25">
      <c r="A179" s="14"/>
      <c r="B179" s="14"/>
    </row>
    <row r="180" spans="1:2" x14ac:dyDescent="0.25">
      <c r="A180" s="14"/>
      <c r="B180" s="14"/>
    </row>
    <row r="181" spans="1:2" x14ac:dyDescent="0.25">
      <c r="A181" s="14"/>
      <c r="B181" s="14"/>
    </row>
  </sheetData>
  <mergeCells count="9">
    <mergeCell ref="A112:A113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2019-02-04T09:04:53Z</cp:lastPrinted>
  <dcterms:created xsi:type="dcterms:W3CDTF">2011-09-30T05:27:19Z</dcterms:created>
  <dcterms:modified xsi:type="dcterms:W3CDTF">2019-02-04T09:05:32Z</dcterms:modified>
</cp:coreProperties>
</file>