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C:\Users\SantaE\Desktop\domes sēde 13.06.2023\"/>
    </mc:Choice>
  </mc:AlternateContent>
  <xr:revisionPtr revIDLastSave="0" documentId="8_{0A048142-251B-4D7C-BAD9-C56957018D84}" xr6:coauthVersionLast="47" xr6:coauthVersionMax="47" xr10:uidLastSave="{00000000-0000-0000-0000-000000000000}"/>
  <bookViews>
    <workbookView xWindow="-120" yWindow="-120" windowWidth="29040" windowHeight="15840" xr2:uid="{00000000-000D-0000-FFFF-FFFF00000000}"/>
  </bookViews>
  <sheets>
    <sheet name="Investīciju plāns" sheetId="6" r:id="rId1"/>
    <sheet name="Integrētās investīciju teritori" sheetId="7" r:id="rId2"/>
    <sheet name="Investīcijas ZPR" sheetId="8" r:id="rId3"/>
  </sheets>
  <definedNames>
    <definedName name="_xlnm._FilterDatabase" localSheetId="0" hidden="1">'Investīciju plāns'!$A$3:$U$270</definedName>
    <definedName name="_xlnm.Print_Area" localSheetId="2">'Investīcijas ZPR'!$A$1:$K$44</definedName>
    <definedName name="_xlnm.Print_Area" localSheetId="0">'Investīciju plāns'!$A$1:$U$272</definedName>
    <definedName name="_xlnm.Print_Titles" localSheetId="0">'Investīciju plāns'!$2:$3</definedName>
  </definedNames>
  <calcPr calcId="191029"/>
</workbook>
</file>

<file path=xl/calcChain.xml><?xml version="1.0" encoding="utf-8"?>
<calcChain xmlns="http://schemas.openxmlformats.org/spreadsheetml/2006/main">
  <c r="J23" i="6" l="1"/>
  <c r="K23" i="6"/>
  <c r="K125" i="6" l="1"/>
  <c r="K190" i="6" l="1"/>
  <c r="K97" i="6" l="1"/>
  <c r="J97" i="6"/>
  <c r="J11" i="6" l="1"/>
  <c r="L11" i="6"/>
  <c r="J27" i="6"/>
  <c r="L27" i="6"/>
  <c r="L165" i="6" l="1"/>
  <c r="J165" i="6" s="1"/>
  <c r="H35" i="8" l="1"/>
</calcChain>
</file>

<file path=xl/sharedStrings.xml><?xml version="1.0" encoding="utf-8"?>
<sst xmlns="http://schemas.openxmlformats.org/spreadsheetml/2006/main" count="2695" uniqueCount="1089">
  <si>
    <t>Projekta nosaukums</t>
  </si>
  <si>
    <t>Vidēja termiņa prioritāte</t>
  </si>
  <si>
    <t>Stratēģiskā atbilstība</t>
  </si>
  <si>
    <t>Indikatīvā summa (EUR)</t>
  </si>
  <si>
    <t>Uzdevums</t>
  </si>
  <si>
    <t>Papildinātība ar citiem projektiem (projekta Nr.)</t>
  </si>
  <si>
    <t>Valsts, ESI fondu u.c. finanšu avotu nosaukums</t>
  </si>
  <si>
    <t>ESI fondu un cits ārējais finansējums</t>
  </si>
  <si>
    <t xml:space="preserve">Nr. </t>
  </si>
  <si>
    <t>Rīcības virziens</t>
  </si>
  <si>
    <t>Projekta mērķis / plānotie darbības rezultāti un to rezultatīvie rādītāji</t>
  </si>
  <si>
    <t>Uzsākšanas gads</t>
  </si>
  <si>
    <t>Realizācijas termiņš</t>
  </si>
  <si>
    <t>Plānotais laika posms</t>
  </si>
  <si>
    <t>Valsts finansējums (vai aizdevums)</t>
  </si>
  <si>
    <t>Pašvaldības budžets (vai iesniedzēja finansējums)</t>
  </si>
  <si>
    <t>Finanšu instruments (EUR vai %, nosaukums)</t>
  </si>
  <si>
    <t>RV2</t>
  </si>
  <si>
    <t>Realizācijā</t>
  </si>
  <si>
    <t>VTP2</t>
  </si>
  <si>
    <t>VTP3</t>
  </si>
  <si>
    <t>RV3</t>
  </si>
  <si>
    <t>Projekta statuss informācijas sniegšanas brīdī (plānots/sagatavošanā; realizācijā; pabeigts)</t>
  </si>
  <si>
    <t>Projekta partneri</t>
  </si>
  <si>
    <t>Atbildīgie par projekta īstenošanu</t>
  </si>
  <si>
    <t>Īstenošanas teritorija (pilsēta, pagasts, ciems u.c.)</t>
  </si>
  <si>
    <t>Augstkalnes pag.</t>
  </si>
  <si>
    <t>Gājēju tilta izbūve  Augstkalnē</t>
  </si>
  <si>
    <t>Plānots</t>
  </si>
  <si>
    <t>Novads</t>
  </si>
  <si>
    <t>Krimūnu pag.</t>
  </si>
  <si>
    <t>Annenieku pag.</t>
  </si>
  <si>
    <t>Dobele</t>
  </si>
  <si>
    <t>Komunālā nodaļa</t>
  </si>
  <si>
    <t>Samazināt priekšlaicīgu mācību pārtraukšanu, īstenojot preventīvus un intervences pasākumus Dobeles novada izglītības iestādēs</t>
  </si>
  <si>
    <t>Izglītības pārvalde</t>
  </si>
  <si>
    <t>SAM 8.3.4.</t>
  </si>
  <si>
    <t>Atbilstība SAM/Programma</t>
  </si>
  <si>
    <t>Pašvaldības ēkas Edgara Francmaņa ielā 2 pārbūve</t>
  </si>
  <si>
    <t xml:space="preserve">Dobeles Livonijas ordeņa pils kapelas ekspozīcijas iekārtošana </t>
  </si>
  <si>
    <t>Izbūvētajā pils kapelā iekārtota ekspozīcija, izstrādāti informatīvie materiāli. Izveidots tradicionālās amatniecības vēstures ekspozīcijas un amatniecības metodiskais centrs Livonijas ordeņa pilsdrupu kompleksā, attīstot to par pārrobežu gadatirgu un amatnieku pieredzes apmaiņas centru Pils kapelas ekspozīcijas iekārtošana, bērnu nometņu organizēšana un realitātes spēļu organizēšana. Organizēti izglītojoši, kapacitātes celšanas semināri tūrisma jomas speciālistiem.</t>
  </si>
  <si>
    <t>LAT-LIT</t>
  </si>
  <si>
    <t>Dobeles olimpisko sporta veidu centra izbūves 2.kārta</t>
  </si>
  <si>
    <t>Dobeles olimpisko sporta veidu centra izbūves 3.kārta</t>
  </si>
  <si>
    <t>Dobeles pilsētas Ķestermeža brīvdabas estrādes pārbūves būvprojekta izstrāde</t>
  </si>
  <si>
    <t>Naudītes pag.</t>
  </si>
  <si>
    <t>Jaunbērzes kultūras nama pārbūves būvprojekta izstrāde</t>
  </si>
  <si>
    <t>Jaunbērzes pag.</t>
  </si>
  <si>
    <t>Attīstības un plānošanas nodaļa</t>
  </si>
  <si>
    <t xml:space="preserve">Laukuma Brīvības ielā 19, Dobelē labiekārtošana </t>
  </si>
  <si>
    <t>Uzvaras ielas (posmā no Viestura ielas līdz Brīvības ielai) Dobelē pārbūve</t>
  </si>
  <si>
    <t>INTEGRĒTĀS INVESTĪCIJU TERITORIJAS</t>
  </si>
  <si>
    <t>Elektrības ielas pārbūve Dobeles pilsētā</t>
  </si>
  <si>
    <t>Auce</t>
  </si>
  <si>
    <t>Vītiņu pag.</t>
  </si>
  <si>
    <t>Īles pag.</t>
  </si>
  <si>
    <t>Ūdensapgādes un kanalizācijas sistēmas paplašināšana Auces aglomerācijā</t>
  </si>
  <si>
    <t xml:space="preserve">Bēnes pakalpojumu centra Stacijas ielā 8 energoefektivitātes paaugstināšana </t>
  </si>
  <si>
    <t>Citi komentāri</t>
  </si>
  <si>
    <t>VTP1</t>
  </si>
  <si>
    <t>Projekta ideja</t>
  </si>
  <si>
    <t>RV1</t>
  </si>
  <si>
    <t>RV4</t>
  </si>
  <si>
    <t>RV7</t>
  </si>
  <si>
    <t>RV5</t>
  </si>
  <si>
    <t>RV6</t>
  </si>
  <si>
    <t>RV12</t>
  </si>
  <si>
    <t>RV9</t>
  </si>
  <si>
    <t>U23</t>
  </si>
  <si>
    <t>U1</t>
  </si>
  <si>
    <t>U7</t>
  </si>
  <si>
    <t>U9</t>
  </si>
  <si>
    <t>U10</t>
  </si>
  <si>
    <t>U17</t>
  </si>
  <si>
    <t>U12</t>
  </si>
  <si>
    <t>U38</t>
  </si>
  <si>
    <t>RV15</t>
  </si>
  <si>
    <t>U14</t>
  </si>
  <si>
    <t>U15</t>
  </si>
  <si>
    <t>U13</t>
  </si>
  <si>
    <t>RV11</t>
  </si>
  <si>
    <t>U29</t>
  </si>
  <si>
    <t>RV14</t>
  </si>
  <si>
    <t>RV16</t>
  </si>
  <si>
    <t>U37</t>
  </si>
  <si>
    <t>U40</t>
  </si>
  <si>
    <t>Nr. p.k.</t>
  </si>
  <si>
    <t xml:space="preserve">Cits finansējums </t>
  </si>
  <si>
    <t>Tērvetes pag.</t>
  </si>
  <si>
    <t>Bēnes pag.</t>
  </si>
  <si>
    <t xml:space="preserve">Tērvetes pag. </t>
  </si>
  <si>
    <t>Bukaišu pag.</t>
  </si>
  <si>
    <t xml:space="preserve">Augstkalnes pag.  </t>
  </si>
  <si>
    <t>Īstenošanas teritorija (pilsēta, pagasts, novads)</t>
  </si>
  <si>
    <t>Energoefektivitātes paaugstināšana Jaunbērzes kultūras namā, Ceriņu ielā 2, Jaunbērzes pagastā, Dobeles novadā</t>
  </si>
  <si>
    <t>Baznīcas ielas Dobelē (posmā no Brīvības līdz Baznīcasi ielai Nr.12) seguma atjaunošana</t>
  </si>
  <si>
    <t>Auru pag.</t>
  </si>
  <si>
    <t>Pašvaldības autoceļa Nr. 5217 Šķibe - Smiltnieki Bērzes pagastā seguma atjaunošana</t>
  </si>
  <si>
    <t>Bērzes pag.</t>
  </si>
  <si>
    <t>Veikta pašvaldības autoceļa Nr. 5217 Šķibe - Smiltnieki Bērzes pagastā seguma atjaunošana, nodrošinot autobraucējiem drošu un kvalitatīvu pārvietošanos. Veikta pašvaldības autoceļa Nr. 5217 Šķibe - Smiltnieki Bērzes pagastā seguma atjaunošana, nodrošinot autobraucējiem drošu un kvalitatīvu pārvietošanos. 
Tiks sekmēta administratīvi teritoriālās reformas mērķu sasniegšana, uzlabojot iedzīvotāju mobilitāti un iedzīvotāju dzīves kvalitāti kopumā. Atjaunojot ceļa segumu tiks sakārtota  pašvaldības infrastruktūra, tādējādi nodrošinātu nozīmīgu ieguldījumu ekonomiskās situācijas uzlabošanā pēc Covid - 19 izraisītās ekonomijas lejupslīdes un uzlabotu nodarbinātības un pakalpojumu saņemšanas iespējas iedzīvotājiem.</t>
  </si>
  <si>
    <t>Veselības veicināšanas un slimību profilakses pakalpojumu pieejamības uzlabošana Dobeles novada iedzīvotājiem</t>
  </si>
  <si>
    <t>Īstenojamās aktivitātes:
- Veselības diena (velo orientēšanas, nūjošana un veselības pārbaudes stendi) Dobeles novada svētku ietvaros.
- Vienaudžu izglītotāju apmācības jauniešiem. 
- Izglītojošas vasaras nometnes bērniem un jauniešiem, kā arī bērniem un jauniešiem ar funkcionāliem traucējumiem.
- Izglītojošas nodarbības bērniem un jauniešiem,
Izglītojoši semināri novada iedzīvotājiem.
- Nūjošanas un slēpošanas grupu vadīšana, nepieciešamā aprīkojuma iegāde.
- Vingrošanas nodarbības novada iedzīvotājiem.
- Uztura speciālista nodarbības novada iedzīvotājiem.
- Ūdens aerobikas nodarbības.
- Topošo māmiņu skola.
- Atbalsta grupas bērnu un pusaudžu vecākiem.</t>
  </si>
  <si>
    <t>Zemgales plānošanas reģions</t>
  </si>
  <si>
    <t>SAM 9.2.4.2. (1.kārta)</t>
  </si>
  <si>
    <t>Projekta "Atver sirdi Zemgalē" īstenošana Deinstitucionalizācijas plāna īstenošana Dobeles novada pašvaldības teritorijā</t>
  </si>
  <si>
    <t>SAM 9.2.2.1.</t>
  </si>
  <si>
    <t>Sociālais dienests</t>
  </si>
  <si>
    <t>SAM 9.3.1.1. (DI)</t>
  </si>
  <si>
    <t>Projekts "Sabiedrībā balstīta sociālo pakalpojumu infrastruktūras attīstība Dobeles novadā" (būvniecība)</t>
  </si>
  <si>
    <t>SIA "DOBELES ŪDENS"</t>
  </si>
  <si>
    <t>Pašvaldība</t>
  </si>
  <si>
    <t>Lielauces pag.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</si>
  <si>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</si>
  <si>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</si>
  <si>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</si>
  <si>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</si>
  <si>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</si>
  <si>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</si>
  <si>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</si>
  <si>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</si>
  <si>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</si>
  <si>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</si>
  <si>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</si>
  <si>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</si>
  <si>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</si>
  <si>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</si>
  <si>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</si>
  <si>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</si>
  <si>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</si>
  <si>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</si>
  <si>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</si>
  <si>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</si>
  <si>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</si>
  <si>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</si>
  <si>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</si>
  <si>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</si>
  <si>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</si>
  <si>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</si>
  <si>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</si>
  <si>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</si>
  <si>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</si>
  <si>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</si>
  <si>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</si>
  <si>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</si>
  <si>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</si>
  <si>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</si>
  <si>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</si>
  <si>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</si>
  <si>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</si>
  <si>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</si>
  <si>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</si>
  <si>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</si>
  <si>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</si>
  <si>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</si>
  <si>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</si>
  <si>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Projekts "PuMPuRS". Ieviests un nodrošināts sistemātisks atbalsts priekšlaicīgas mācību pārtraukšanas riska mazināšanai.</t>
  </si>
  <si>
    <t>Pārbūvētas bijušā kinoteātra telpas,  pielāgojot tās Dobeles Jaunatnes iniciatīvu un veselības centra darbībai.</t>
  </si>
  <si>
    <t>Izstrādāts būvprojekts Dobeles pilsētas Ķestermeža brīvdabas estrādes pārbūvei un apkārtējās vides labiekārtošanas darbiem.</t>
  </si>
  <si>
    <t>Koordinācijas centra izveide, iegādātas un uzstādītas video novērošanas iekārtas, "īsā telefona līnija" ar dispičerdienestu.</t>
  </si>
  <si>
    <t xml:space="preserve">Izbūvēts gājēju tilts pār Svētes upi  uz rakstnieka - novadnieka Roberta Sēļa taku. </t>
  </si>
  <si>
    <t>Paplašināta ūdenssaimniecības un kanalizācijas sistēma Auces aglomerācijas robežās.</t>
  </si>
  <si>
    <t>Pārbūvēta Uzvaras iela un ar to saistītās inženiertehniskās komunikācijas Dobelē posmā no Viestura ielas līdz Brīvības ielai.</t>
  </si>
  <si>
    <t>Projekta idejas līmenis</t>
  </si>
  <si>
    <t>SAM, cits finsējums</t>
  </si>
  <si>
    <t>Papildus iespējamais finansējums</t>
  </si>
  <si>
    <t>Prioritāte</t>
  </si>
  <si>
    <t>Papildus prioritāte</t>
  </si>
  <si>
    <t>Indikatīvais projekta nosaukums</t>
  </si>
  <si>
    <t>Indikatīvais projekta finansējums, EUR</t>
  </si>
  <si>
    <t>Projekta idejas apraksts, vajadzibas pamatojums, rezultāts</t>
  </si>
  <si>
    <t>Iesaistītās pašvaldības, sadarbības partneri</t>
  </si>
  <si>
    <t>Pašvaldības projekts</t>
  </si>
  <si>
    <t>2.1.1.</t>
  </si>
  <si>
    <t>P5</t>
  </si>
  <si>
    <t xml:space="preserve">Energoefektivitātes veicināšana pašvaldības ēkās, kurās tiek nodrošināti pakalpojumi novada iedzīvotājiem. </t>
  </si>
  <si>
    <t>Uzlabojot energofektivitāti pašvaldībai piederošās ēkās, tiktu uzlabota siltumietilpība un ietaupīta siltumenerģija, tādejādi nākotnē iegūstot būtisku ietaupījumu. Ieguvēji būtu arī pārējo kaimiņos esošo pašvaldību iedzīvotāji, jo sociālos pakalpojumus varētu izmantot arī blakus pašvaldību iedzīvotāji. Rezultātā tiktu samazināts arī apkures izmešu daudzums un siltumenerģijas zudumi.
Veicot energoefektivitātes uzlabošanas pasākumus vienlaikus tiktu uzlabota ēku energoefektivitāte un samazināts pašvaldības budžeta slogs ikgadējām elekroenerģijas un siltumenerģijas izmaksām, papildus uzlabojot pašvaldības sniegto pakalpojumu kvalitāti.</t>
  </si>
  <si>
    <t>DNP</t>
  </si>
  <si>
    <t>5.1.1.</t>
  </si>
  <si>
    <t>1) pāreja uz jauno viedo apgaismojuma vadības sistēmu, kas regulē gaismas intensitāti  (deg spožāk tikai uz kustības laiku, pārējā laikā deg ar mazāku intensitāti) un tos iedarbināt no viena kopēja dispečeru punkta (arī gaismekļu pārbaude attālināta). 
2) Uzlabota ielu apgaismojuma tīkla energoefektivitāte, apgaismojuma kvalitāte un nodrošināta profesionāla sistēmas apkalpošana un uzturēšana.</t>
  </si>
  <si>
    <t>Visas ZPR pašvaldības</t>
  </si>
  <si>
    <r>
      <t>Sasniedzamie rezultāti - reģionālā ietekme, sociāli ekonomiskā ietekme, ietekmes uz vidi samazinājums</t>
    </r>
    <r>
      <rPr>
        <sz val="10"/>
        <color theme="1"/>
        <rFont val="Ebrima"/>
        <charset val="186"/>
      </rPr>
      <t xml:space="preserve"> (pamatojums projekta ieklaušanai reģiona programmā)</t>
    </r>
  </si>
  <si>
    <r>
      <t xml:space="preserve">Lai uzlabotu energoefektivitāti pašvaldības ēkās, kurās tiek sniegti dažādi pakalpojumi novada iedzīvotājiem (sociālie pakalpojumi, izglītība, bibliotēkas u.c.) ir nepieciešams veikt energoauditu, izstrādāt tehniskos projektus ēku energoefektivitātes uzlabošanai, veikt ēku griestu un fasādes siltināšanas darbus, ēkas inženiertehnisko sistēmu pārbūvi vai izbūvi. Uzstādīt viedos risinājumus siltumenerģijas uzskaitei un samazināšanai. Izvērtēt iespēju, ēkās uzstādīt uz saules enerģijas izmantošanu balstītus risinājumus (saules kolektorus, kombinētus ar apkures sistēmām).
Projekta mērķi var attiecināt arī uz visām novada pirmsskolas un vispārējās un interešu izglītības iestādēm.   
</t>
    </r>
    <r>
      <rPr>
        <sz val="10"/>
        <rFont val="Ebrima"/>
        <charset val="186"/>
      </rPr>
      <t>Ne</t>
    </r>
    <r>
      <rPr>
        <sz val="10"/>
        <color theme="1"/>
        <rFont val="Ebrima"/>
        <charset val="186"/>
      </rPr>
      <t xml:space="preserve">pieciešams uzlabot energoefektivitāti Sociālā dzīvojamā mājā "Lielauce", Lielauces pagastā, kur nodrošināta dzīvošana un aprūpe novada vientuļajiem iedzīvotājiem, kas objektīvu apstākļu dēļ sevi nevar aprūpēt vecumdienās, Bēnes pagastā sociālo pakalpojumu centrā, kurā ir izvietota bibliotēka, sociālais dienesta, pieaugušo izglītības centra strukturvienības un dienas aprūpes centrs bērniem ar funkcionālajiem traucējumiem. 
Energoefektivitātes pasākumi būtu veicami arī ēkās, kur daļa tiek iznomāta arī komersantiem, kas sniedz pakalpojumus novada iedzīvotājiem.
Lai samazinātu siltumnīcefekta gāzu emisijas, ir nepieciešams veikt energoefektivitātes pasākumus multifunkcionālajai ēkai "Zvaniņi" </t>
    </r>
    <r>
      <rPr>
        <sz val="10"/>
        <color rgb="FF00B050"/>
        <rFont val="Ebrima"/>
        <charset val="186"/>
      </rPr>
      <t xml:space="preserve">Tērvetes/Augstkalnes </t>
    </r>
    <r>
      <rPr>
        <sz val="10"/>
        <color theme="1"/>
        <rFont val="Ebrima"/>
        <charset val="186"/>
      </rPr>
      <t>pagastā: jāizstrādā ēkas energoaudits, jāveic jumta siltināšana, logu un ārdurvju konstrukciju nomaiņa, kā arī ārsienu siltināšana.
Pārējā novada teritorijā pašvaldības ēku energoefektivitātes paaugstināšanas pasākumus plānots veikt atbilstoši pašvaldības investīciju plānam.</t>
    </r>
  </si>
  <si>
    <r>
      <t xml:space="preserve">Energoefektivitāti veicinošu viedo pilsētvides tehnoloģiju ieviešana  publisko teritoriju apgaismojuma infrastruktūrā </t>
    </r>
    <r>
      <rPr>
        <sz val="10"/>
        <rFont val="Ebrima"/>
        <charset val="186"/>
      </rPr>
      <t>Dobeles novada teritorijā</t>
    </r>
  </si>
  <si>
    <t>Reģionālais projekts</t>
  </si>
  <si>
    <t>Interreg</t>
  </si>
  <si>
    <t>P7</t>
  </si>
  <si>
    <t>P3.6</t>
  </si>
  <si>
    <t>Livonijas ordeņa pils pieejamības veicināšana un publiskās ārtelpas attīstība</t>
  </si>
  <si>
    <t xml:space="preserve">Radīti praktiski, funkcionāli vidi uzlabojoši objekti (2):
1) tilts pār Bērzes upi no pastaigu takām (Pļavas iela 3)  uz Livonijas pili un promenādi;
2) tilts pār gravu no auto stāvlaukuma pie pilsētas stadiona un sporta halles uz pils teritoriju. 
3) Attīstīts un pilnveidots kultūras mantojums - Livonijas ordeņa pils kapela un tās teritorija. 
4) Tūristu/ apmeklētāju plūsmas pieaugums, apmeklējot Livonijas ordeņa pils kapelu, izbaudot esošos pakalpojumus un skatot, un praktiski apgūstot amatnieku prasmes. 
5) Jaunradīti pakalpojumi.
6) veicināta amatniecības attīstība un mazās uzņēmējdarbības attīstība
- Attīstīta un pilnveidota kultūras mantojuma - Livonijas ordeņa pils kapela un tās teritorija – pieejamības un sasniedzamības infrastruktūra, uzlabota satiksmes drošība, novirzot gājēju plūsmu no tranzīta ielām. 
- Tūristu/ apmeklētāju plūsmas pieaugums, apmeklējot Livonijas ordeņa pils kapelu (izbaudot esošos pakalpojumus) un Bērzes upes kreiso un labo krastu. 
</t>
  </si>
  <si>
    <t xml:space="preserve">Infrastruktūras uzlabošana ir būtisks faktors tūrista plūsmas palielināšanai, kvalitatīvai kultūras, vides un dabas teritorijas izzināšanai. 
2020.gadā ir pabeigta projekta „Nozīmīga kultūrvēsturiskā mantojuma saglabāšana un attīstība kultūras tūrisma piedāvājuma pilnveidošanai Zemgales reģionā” aktivitāte - Dobeles Livonijas ordeņa pils kapelas pārbūves un konservācijas darbi.  Livonijas ordeņa pils ir kļuvusi par unikālu kultūrvēsturisku objektu, pārtapusi par daudzfunkcionālu nacionālās nozīmes kultūras, tradicionālās amatniecības un tūrisma attīstības centru. Pils iekštelpās tiks organizētas lekcijas, semināri un izvietota ekspozīcija.
Lai pilnveidotu un dažādotu tūrisma pakalpojumus, nepieciešams attīstīt pils pagalma teritoriju, kas visapkārt apjozta ar senajiem pils mūriem. 
Lai veicinātu mazo uzņēmējdarbību un amatniecības attīstību, nepieciešams radīt atbilstošu infrastruktūru darboties gribētājiem un apmeklētāju piesaistei, veicinot jaunu pakalpojumu un piedāvājuma veidošanos ikvienam Zemgales reģiona iedzīvotājam. Ir izstrādāts būvprojekts "Dobeles Livonijas ordeņa pils dienvidu daļas labiekārtošana, Brīvības 2c, Dobelē". 
Veicinot jaunu produktu rašanos nepieciešams izveidot mazo infrastruktūru – ierīkot pils dārzu, izvietot tējas namiņu. Infrastruktūras izveide dos iespēju uzņemt lielāku apmeklētāju skaitu. 
Projekta aktivitāšu rezultātā tiks radīti divi jaunu produkti, veicinot vietējo mazo uzņēmēju un amatnieku attīstību, seno prasmju popularizēšanu, tādējādi paplašinot kultūras mantojuma saturisko piedāvājumu Dobelē un Zemgales reģionā kopumā. 
Dobeles pilsētā ir izbūvēta skaista, iedzīvotāju un tūristu atzinību ieguvusi pastaigu taka, ar platformu pie Bērzes upes, kur paveras skats uz Dobeles Livonijas ordeņa pili. Izbūvējot gājēju tiltiņu pār Bērzes upi, tiktu savienota pastaigu taka ar promenādi gar pils teritoriju. Tilta izbūve radīs kvalitatīvu tūrisma maršrutu, radīs vides pieejamību un mazinās kājāmgājēju pārvietošanos gar pilsētas galveno tranzītielu pār Bērzes upi, kā arī transporta izmantošanu mazā pilsētā. 
Otra tilta - tilta pār pils gravu izbūve radīs vides pieejamību ikvienam pils apmeklētājam, samazinot gājēju plūsmu pa noslogotas ielas gājēju ietvi. 
</t>
  </si>
  <si>
    <t>Pašvaldības finansējums, Leader</t>
  </si>
  <si>
    <t>Kultūras mantojuma saglabāšanai un attīstības veicināšanai nepieciešamās infrastruktūras uzlabošana</t>
  </si>
  <si>
    <t>1. Meža parks ar brīvdabas estrādi ir iecienīta pilsētnieku atpūtas vieta. Estrāde uzbūvēta 20.gs. 60.gados Bērzes upes ielokā. Vērienīgākos pārbūves darbus tā piedzīvoja 1986.gadā, kad virs estrādes uzslēja jumtu, augstāk pacēla un paplašināja skatītāju sēdvietas. Novadā un arī starp kaimiņu novadiem tā ir lielākā brīvdabas estrāde, kura spēj uzņemt vairākus simtus koristu un dejotāju, kā arī vairāk kā tūkstoti skatītāju. Ķestermežs ar brīvdabas estrādi ir dziesmu svētku, koncertu, teātra uzvedumu un zaļumbaļļu norises vieta vasaras sezonā. Dziesmu un deju svētkos regulāri piedalās ne tikai Dobeles novada amatiermākslas kolektīvi, bet arī mākslienieki no Jelgavas un Bauskas novada.
Estrādes infrastruktūra ir nolietojusies, ir nepieciešams mainīt elektroinstalāciju. Lai paildzinātu estrādē notiekošo pasākumu sezonu, kā arī komfortablu pasākumu baudīšanu vasarā, lietus laikā, ir nepieciešams izbūvēt transformējamu jumta pārsegumu.
Projekta rezultātā ir plānots izstādāt brīvdabas estrādes pārbūves būvprojektu un veikt nepieciešamos pārbūves darbus.
2. Labiekārtota Tērvetes estrāde. Tērvetes novadā estrāde ir viena no galvenajām pasākumu un atpūtas vietām vasaras periodā. Šeit notiek vērienīgi pasākumi, kur bieži uzstājas gan vietējie mākslinieciskās pašdarbības kolektīvi, gan Latvijā pazīstami mūziķi un aktieri, kā arī notiek teātra izrādes. Pasākumus apmeklē gan kaimiņu novadu idzīvotāji, gan viesi no attālākiem novadiem, kā arī kaimiņvalstu tūristi.</t>
  </si>
  <si>
    <t>Dobelē Izveidota moderna brīvdabas estrāde, ar mūsdienu tehnoloģijām atbilstošas nepieciešamās infastruktūras nodrošinājumu kultūras un tradīciju 
saglabāšanai, iekļaujoties pilsētas publiskās ārtelpas tīklā ar kvalitatīvu labiekārtojumu un pieejamības nodrošinājumu visdažādākajām iedzīvotāju grupām un tūristiem.
Paildzinātas brīvdabas estrādes izmantošanas iespējas no marta līdz novembrim.
Iespēja nodrošināt novada un reģiona pasākumus, kā arī visai Latvijai kvalitatīvus un profesionālus pasākumus.
Labiekārtota Tērvetes brīvdabas estrādes teritorija.</t>
  </si>
  <si>
    <t>Interreg, Leader, ANM</t>
  </si>
  <si>
    <t>P4</t>
  </si>
  <si>
    <t>Velo infrastruktūras attīstība Dobeles novadā</t>
  </si>
  <si>
    <t>Pašvaldība pilsētā no Elektrības ielas līdz pagriezienam uz Virkus kapiem (t.i. Jelgavas virzienā) ir izbūvējusi gājēju / velo celiņu. Celiņš ir Bērzes pagasta Miltiņu ciema virzienā, taču līdz ciema teritorijai nesniedzas. Miltiņu ciems ir Dobeles pilsētas funkcionālā teritorija, liela daļa tā iedzīvotāju strādā Dobelē, bērni skolas un PII apmeklē pilsētā, kā arī lielāko daļu un ikdienā svarīgākos pakalpojumus iedzīvotāji saņem pilsētā. Ciems atrodas vien 3 km attālumā no pilsētas, bet sabiedriskā transporta nodrošinājums ir nepietiekams, autobusi nekursē bieži. Cilvēki pārvietojas gar autoceļa P97 nomali, kurš ir noslogots gan diennakts gaišajā laikā, gan krēslas un vakara stundās, kad ir tumšs. 
Projekta rezultātā izbūvētais gājēju/velo celiņu - no pagrieziena uz Virkus kapiem līdz Miltiņu ciemam un nepieciešams turpinājums līdz Šķibei (Smiltnieki) un tālāk līdz Kārļa Ulmaņa "Pikšas" -  uzlabojot satiksmes drošību, dodot iespēju iedzīvotājiem droši pārvietoties (uz / no darba vieta, veselība, tūrisms), kā arī veicinās iedzīvotāju veselības uzlabošanos pārvietojoties kājām vai velotransportu.
Divu tūristu iecienītu apskates vietu savienošanai nepieciešams izbūvēt veloceliņu Dobele-Kroņauce-Tērvete, kas veicinātu tieši velotūrisma attīstību.
Lai palielinātu mērķauditoriju, kas vēlas apceļot Zemgali, jāizbūvē veloceliņš Jelgava-Zaļenieki-Tērvete-Žagare.
Veloceliņus nepieciešams izbūvēt arī bijušā Auces novada teritorijā.</t>
  </si>
  <si>
    <t>Izveidota vienota velo infrastruktūra novadā, reģionā, Latvijā. 
Uzlabota satiksmes drošība. 
Samazināts sastrēgumu pieaugums un līdz ar to tiktu efektīvi patērēts laiks un resursi, kā arī tiks mazināts pieaugošais sabiedrības stresa līmenis.
Samazināta atkarība no fosilās enerģijas.
Tiks uzlabots sabiedrības veselības stāvoklis, kas radies mazkustīga dzīves veida rezultātā.
Veicināta pārvietošanās kājām un ar velotransportu, tādējādi samazinot autotransporta izmešu daudzumu.
Attīstīta velosatiksme ir ekonomiski izdevīgs, pieejams un kopēju labumu nesošs instruments dzīvojamās vides kvalitātes uzlabošanai.
Velotransports aizņem vismazāk vietas no visiem transporta līdzekļiem un palielinot tā īpatsvaru kopējā satiksmē, var iegūt vairāk vietas telpā un efektīvāku pārvietoto cilvēku skaitu vienā laikā un telpā. 
Veicināts pārrobežu tūrisms.</t>
  </si>
  <si>
    <t>DNP, ZPR un visas 
ZPR pašvaldības, Žagares pašvaldība Lietuvā</t>
  </si>
  <si>
    <t>Nr.p.k.</t>
  </si>
  <si>
    <t>SAM 2.2.3.</t>
  </si>
  <si>
    <t>P3</t>
  </si>
  <si>
    <t xml:space="preserve">Degradēto teritoriju revitalizācija un uzņēmējdarbības pamatinfrastruktūras izveide  </t>
  </si>
  <si>
    <t>Pašvaldības īpašumā ir atsevišķas zemes vienības, kas atrodas bijušās padomju armijas teritorijās, ir piesārņotas ar būvgružiem, aizaugušas, bez inženierkomunikāciju pievadiem.
Ir nepieciešama teritoriju sakārtošana un ēku izbūve ar nepieciešamiem inženierkomunikāciju pieslēgumiem, t.sk. ūdens, elektrība, pievedceļi un ar AER tehnoloģiju ieviešanu saistītiem risinājumiem, saskaņā ar komersantu vajadzībām, tādējādi rosinot komersantu pāreju uz klimatam draudzīgāku ražošanu vai pakalpojuma sniegšanu;
Projekta īstenošanas rezultātā pieaugs uzņēmējdarbībai piemēroto teritoriju platības un uzlabosies to pieejamība, uzlabojot vidi novadā, palielināsies investīcijas uzņēmumos un tiks radītas jaunas darba vietas, tādējādi paaugstinot novada un tā areāla ekonomisko izaugsmi, kā arī nodrošinās satiksmes dalībnieku drošību (darbinieku nokļūšana uz darba vietu).</t>
  </si>
  <si>
    <t>Veicot ieguldījumus publiskās infrastruktūras uzlabošanā, tiks veicināta atjaunotās degradētās teritorijas sasniedzamība Dobeles novadā (Gardene un Lauku iela, Dobelē), lai nodrošinātu esošo un potenciālo uzņēmumu attīstību un  tādējādi sekmētu nodarbinātību un ekonomisko aktivitāti novadā. Uzņēmēju  saimnieciskās darbības izaugsme nodrošinās potenciāli augstākus nodokļu ieņēmumus pašvaldības budžetā, uzlabosies nodarbinātība, samazinot bezdarba līmeni novadā un reģionā.
Iedzīvotāju nokļūšana uz darba vietu ir nodrošināta (veloceliņš uz Gardeni un gājēju ietve Lauku ielā (būs nepieciešams jaunajā teritorijā).
1) mērķtiecīgi sakārtotas vairākas pašvaldībai piederošas teritorijas, kurās būs iespēja uzsākt uzņēmējdarbību;
2) radītas jaunas darba vietas;
3) palielināts eksporta izlaides apjoms;
4) piesaistītas privātās investīcijas.</t>
  </si>
  <si>
    <t>DNP, ZPR un visas 
ZPR pašvaldības</t>
  </si>
  <si>
    <t>Pilsētas ielu satiksmes infrastruktūras uzlabošana</t>
  </si>
  <si>
    <t xml:space="preserve">Dobeles pilsēta pēdējos gados ir strauji attīstījusies, piesaistot ES finansējumu, ir realizēti vairāki uzņēmējiem nozīmīgi projekti, vides projekti, izglītības infrastruktūras uzlabošanas, tūrismu veicinoši projekti. Taču ne visu ideju un vajadzību realizācijai pašvaldībai pietiek finansējuma. Pilsētā ir vairākas ielas, kuru atsevišķu posmu pārbūvei nav bijis iespēju piesaistīt publisko finansējumu. Ielas ir daļēji apmierinošā vai neapmierinošās stāvoklī, ir nepieciešama ar ielas pārbūvi saistīto komunikāciju pārbūve. Ir nepieciešami pābūves darbi Baznīcas ielas, Uzvaras ielas un Viestura ielas posmam. Visi trīs pārbūvējamie posmi atrodas pilsētas vēsturiskajā centrā, kur ikdienā savās gaitās dodas gan pilsētas iedzīvotāji, gan visu pilsētas svētku laikā viesi, gan tūristi dažādu apskates objektu apmeklēšanai.   
Kritiskā stāvoklī pilsētā ir Jāņa Čakstes iela, kurai ikdienā ir ļoti liela slodze (tirdzniecības centri, degvielas uzpildes stacija, autoserviss, pilsētas dzīvojamais masīvs). Lielā noslogojuma dēļ iela ir uz sabrukšanas robežas.
</t>
  </si>
  <si>
    <t xml:space="preserve">Palielināts privāto investīciju apjoms Dobeles novadā, veicot ieguldījumus uzņēmējdarbības attīstībai nepieciešamajā ielu infrastruktūrā. 
Veicot Čakstes ielas transporta infrastruktūras uzlabošanu, tiktu radīta šīs ielas piegulošajās teritorijās vietējiem uzņēmējiem pievilcīga uzņēmējdarbības vide un iedzīvotāju mobilitāte, tādējādi radot drošu un pievilcīgu vidi iedzīvotājiem, uzņēmējiem un tūristiem.
Uzlabota satiksmes drošība pilsētā un pilsētas tēls kopumā. 
Samazināti finanšu līdzekļi ikgadējiem ielu un pazemes komunikāciju remontdarbiem.
</t>
  </si>
  <si>
    <t>DNP un visas 
ZPR pašvaldības</t>
  </si>
  <si>
    <t>Dzirnavu ielas pārbūve un stāvlaukuma izbūve Dobeles pilsētā</t>
  </si>
  <si>
    <t xml:space="preserve">Rīta stundās un pēcpusdienās ir novērojamas ierobežotas iespējas
 īslaicīgi stāvēt pie izglītības iestādēm (Dobeles 1.vidusskola, Dobeles Valsts ģimnāzija, Sporta stadions), lai nogādātu bērnus vai paņemtu no skolām vai nodarbībām.
Katru gadu pašvaldība par saviem finanšu līdzekļiem veic ielu
ikdienas uzturēšanas darbus, papildus pašu finansējumam pašvaldība ir veiksmīgi piesaistījusi ES fondu līdzekļus transporta infrastruktūras sakārtošanai, bet nav nodoršināta stāvlaukumu pieejamība izglītības un sporta iestādēm.
Tiktu izbūvētas papildu autostāvvietas, ierobežojot automašīnu novietošanu ielas malās un būtu iespējama arī autobusu apstāšanās vieta pasažieru (skolnieku) izkāpšanai.
Dzirnavu ielā atrodas ražošanas uzņēmums AS "Spodrība" , kurai būtu iespējams izmantot Dzirnavu ielu nokļūšanai līdz uzņēmuma teritorijai.
Būtu sakārtota satiksmes organizācija, palielinot gājēju drošību un atvieglojot automašīnu novietošanu. </t>
  </si>
  <si>
    <t xml:space="preserve">Izbūvējot nepieciešamo infrastruktūru, nodrošināta iedzīvotāju drošība izgaismojot ielu un stāvlaukumu ar LED gaismekļu apgaismojumu un uzstādot novērošanas kameras, tādējādi neradot pārslodzi ielai un spriedzi iedzīvotājiem (iebraucot,  Izbraucot), kā arī nodrošinot uzņēmēja nokļūšanu līdz uzņēmuma teritorijai.
</t>
  </si>
  <si>
    <t>2.2.3.</t>
  </si>
  <si>
    <t>Vēsturiski piesārņoto vietu sanācija</t>
  </si>
  <si>
    <t xml:space="preserve">Dobeles slimnīcas teritorijā ir ir izvietotas glabāšanas tvertnes (mucas) ar naftas produktiem un pievadi, kurā arī pašlaik vēl glabājas naftas produkti (nezināms atlikums) un ir piesārņota apkārtējā teritorija. Iepriekš naftas produkti izmanoti slimnīcas apkures nodrošināšanai.
Nepieciešams definēt vietas piesārņojuma apjomu un veikt teritorijas sanāciju.
Pēc vietas sanācijas, iespējams izveidot un attīstīt teritoriju pašvaldības (jauna bērnu aktīvās atpūtas laukums (minifutbola laukums)) vai uzņēmēju vajadzībām Dobeles pilsētā. </t>
  </si>
  <si>
    <t xml:space="preserve">Piesārņotā vieta atrodas pilsētas centra teritorijā, kurai ir ekonomiskais potenciāls un, kurā varētu īstenot sekmīgus pilsētvides attīstības projektus. 
Atjaunota un uzlabota piesārņotās vietas vides kvalitāte un novērsti draudi iedzīvotāju veselībai;
Izveidota teritorija uzņēmējdarbības atīstībai vai pašvaldības funkciju nodrošināšanai.
</t>
  </si>
  <si>
    <t>5.1.1. inovatīvie</t>
  </si>
  <si>
    <t>P6</t>
  </si>
  <si>
    <t>Vienoto klientu apkalpošanas centru pieejamība un darbība reģionā</t>
  </si>
  <si>
    <t>Pakalpojumu pieejamība vienuviet (katrā novadā), t.sk. darbinieku apmācība, tehniskais nodrošinājums, pievienojot bibliotēkas VPVKAC).
VPVKC infrastruktūras nepieciešamība: 
1) atklāta un slēgta tipa darbavietas;
2) vienota stila mēbeles;
3) darbavietas jāaprīko ar datorpieslēgumu, internetu, POS termināli maksājumu veikšanai uz vietas ar maksājumu/bankas karti;
4) jāuzstāda videonovērošana;
5) nepieciešams uzstādīt rindu vadības iekārtu;
6) jāaprīko vismaz viens publiski pieejams dators un brīvpieejas internets;
7) jānodrošina neliela virtuve darbinieku vajadzībām;
8) centru nepieciešams aprīkot ar multifunkcionālu iekārtu drukšānai, pavairošanai, skenēšanai, ko izmantotu klientu apkalpošanai.</t>
  </si>
  <si>
    <t>Lai nodrošinātu vienotu klientu apkalpošanu, visos
 VPVKAC darbs tiek organizēts pēc vienotiem principiem, kas iestrādāti vienotajos VPVKAC darba kārtības noteikumos. Klientu apkalpošanā tiek ievērots VPVKAC klientu apkalpošanas standarts. Šāda pieeja nodrošinātu pakalpojumu sniegšanas standartizāciju, nodrošinot saturiski pilnvērtīgu un vizuāli pievilcīgu VPVKAC izveidi, kas savukārt sekmētu labus darba apstākļus darbiniekiem, pievilcīgus apstākļus apmeklētājiem un kopumā celtu klientu apmierinātību ar valsts pakalpojumu nodrošināšanas augstāku kvalitāti. Infrastruktūru izveido tā, lai neierobežotu personas pārvietošanās iespējas, proti, nodrošina iespējas ikvienam sabiedrības loceklim pārvietoties bez ierobežojumiem un saņemt vienlīdzīgus pakalpojumus, preces, palīdzību un informāciju neatkarīgi no dzimuma, invaliditātes veida, vecuma un citiem faktoriem / VARAM Metodika 2021.gada jaunveidojamo novadu pašvaldību darbības uzsākšanai/.</t>
  </si>
  <si>
    <t>Reģionāls, var kopā ar Jelgavu, ja tas ir H2</t>
  </si>
  <si>
    <t>6.1.1.</t>
  </si>
  <si>
    <t xml:space="preserve">Bezizmešu transporta  attīstība un uzpildes staciju tīkla izveide </t>
  </si>
  <si>
    <t>SIA "DOBELES AUTOBUSU PARKS" (arī AS "Dobeles Dzirnavnieks") šobrīd piedalās Eiropas Savienības projekta izstrādē, kas tiešā veidā paredz ar ūdeņradi darbināmu autobusu pielietošanu pasažieru pārvadājumos.  
Ūdeņradis šobrīd ir vienīgais potenciālais enerģijas nesējs ar "0" izmešiem transportam, kas lielāks par vieglo automašīnu, 
ja jānodrošina starppilsētu pārvadājumi (gan kravas, gan pasažieri). 
Eiropas valstis šobrīd jau pietiekami plaši pielieto ūdeņradi transportā vienlaicīgi attīstot ūdeņraža uzpildīšanas staciju tīklu.
Lai reģionā pasažieru pārvadāšanai varētu praktiski izmanot ar ūdeņradi darbināmu transportu, ir jārada priekšnosacījumi ūdeņraža uzpildīšanas staciju izveidē. Izveidojot ūdeņraža uzpildes staciju Dobelē vai tās tuvumā būtu iespējams praktiski izmantot ūdeņraža transportu. 
Novadā plānota bezizmešu transporta attīstība, iegādājoties bezizmeša tansportlīdzekļus.</t>
  </si>
  <si>
    <t xml:space="preserve">
Attīstot bezizmešu  transportam uzpildes staciju  tīklu reģionā, pasažieru pārvadājumos, uzņēmēju un pašvaldības  transportam praktiski  varētu izmantot ar ūdeņradi, elektrību vai darbināmus transporta līdzekļus, kas ievērojami samazinātu transporta izmešu daudzumu. </t>
  </si>
  <si>
    <t>ZPR, ZPR pašvaldības, pasažieru pārvadātāji un uzņēmēji</t>
  </si>
  <si>
    <t>Reģionāls, var kopā ar Jelgavas novadu</t>
  </si>
  <si>
    <t>5.1.1. inovatīvais</t>
  </si>
  <si>
    <t xml:space="preserve"> 2.1.2.,  Intereg</t>
  </si>
  <si>
    <t>Ģeotermālās enerģijas potenciāla izpēte</t>
  </si>
  <si>
    <t>Ģeotermālā enerģija ir Zemes siltums. Ģeoter-mālās enerģijas resursu pieejamība ir ļoti dažāda: sākot ar Zemes virsējiem slāņiem un līdz par karstajiem pazemes ūdeņiem un klintīm, kas atrodas vairākus kilometrus zem Zemes virsmas. Latvijā zemes dzīlēs ir vairāki pazemes ūdeņu horizonti ar augstāku ģeotermālo potenciālu. Konstatēts, ka pazemes ūdeņu temperatūra arī Elejas-Jelgavas apkaimē 1100-1436 m dziļumā ir 33-55oC. Nedaudz zemākas pazemes ūdeņu temperatūras  Elejas rajonā ir 400-584 m dziļumā - 20-30oC. Augstas temperatūras ģeotermālie resursi (&gt;200°C) ir piemēroti ģeotermālajām spēkstacijām, kas ražo elektroenerģiju. Savukārt zemas temper-atūras ģeotermālie resursi (&lt;100°C) ir piemēroti tiešai lietošanai, piemēram, ēku apsildei vai karstā ūdens sagatavošanai8. Pastāv daudz dažādi tehnoloģiskie risinājumi ģeotermālās enerģijas izmantošanai, kas ir atkarīgi no resursu pieejamības (temperatūras un dziļuma). Visbiežāk tiek izmantoti siltumsūkņi, jo ar to palīdzību ir iespējams izmantot zemas temperatūras ģeotermālos resursus.
Dobeles novadā Penkules pagastā 80. gadu beigās tika veikta ģeotermālo ūdeņu izpēte. Šajos urbumos siltuma plūsmas spriegums sasniedza 60-90 mW/m2. Kristāliskā pamatklintāja ieži atrodas 1100-1500m dziļumā un to temperatūra ir 36-600oC. Kas nozīmē, ka ir pieejami ģeotermālie ūdeņi, kurus var izmantot siltumenerģijas iegūšanai apkures vajadzībām, taču to izmantošanu apgrūtina ūdeņu augstā mineralizācijas pakāpe9. 1994. gadā tika veikta priekšizpēte ģeotermālās stacijas izbūvei, kurā siltuma jauda tika paredzē-ta 4,6 MW un būvniecības izmaksas ap 9 milj.EUR.
Lai teorētiski būtu iespējams aprēķināt ģeotermālās enerģijas potenciālu enerģijas ražošanā Dobeles novada teritorijā, nepieciešama atkārtota izpēte un informācija par izvēlēto tehnisko risinājumu, kā arī izvietošanas iespējām novada teritorijā.</t>
  </si>
  <si>
    <t>Veikta izpēte par ģeotermālās enerģijas izmantošanas potenciālu Dobeles novadā un Jelgavas novadā.</t>
  </si>
  <si>
    <t>ZPR, Jelgavas novads</t>
  </si>
  <si>
    <t>4.3.1.</t>
  </si>
  <si>
    <t>Mājokļu pieejamība reģionā</t>
  </si>
  <si>
    <t>Šī brīža dzīvojamais fonds (gan novadā, gan reģionā) ir būtiski novecojis, kas palielina tā uzturēšanas izmaksas un, nepalielinoties mājsaimniecību ienākumiem, attālina tā atjaunošanās perspektīvas. 
Reģiona iedzīvotāju zemā pirktspēja uzdod par pienākumu pašvaldībām nodrošināt iedzīvotājus ar mājokļiem, jo ne visi spēj iegādāties vai īrēt dzīves telpu.
Projekta īstenošanas rezultātā uzlabotos mājsaimniecības dzīves kvalitāte, būtu iespēja piesaistīt jaunu darbaspēku, jaunus speciālistus, (gan uzņēmējiem, gan pedagogus, gan medicīnas personālu ārstniecības iestādēs u.c.).</t>
  </si>
  <si>
    <t>ZPR, DNP un citas reģiona pašvaldības</t>
  </si>
  <si>
    <t>Iesaistot pašvaldības, tās sniegtu tūlītēju risinājumu gan novadā, gan reģionā jaunu darbinieku piesaistei (ja veidojas jaunas darba vietas)  un sākotnēji atrisinātu mobilitātes iespējas darba spēkam ar vidēji augstu atalgojumu. Tādējādi nerastos problēmu situācija, ka mājokļa nepieejamības dēļ, iedzīvotāji tiek mudināti meklēt darba iespējas un dzīves vietu ārpus Latvijas. Ja cilvēki tiktu nodrošināti ar  mājokli, darba vietu, tad viņi nevis izvēlētos migrēt ārpus valsts, bet izvēlētos iekšējo migrāciju, kas samazinātu ekonomiskos zaudējumus valstī. 
Mājokļu būvniecībā izmantoti energoefektīvi risinājumi.</t>
  </si>
  <si>
    <t>P2</t>
  </si>
  <si>
    <t>Sociālo mājokļu attīstība Dobeles novadā</t>
  </si>
  <si>
    <t>Dobeles slimnīcas teritorijā ir neizmantota ēka (iepriekš infekcijas korpuss), kurā telpu izvietojums ir atbilstošs dzīvojamo telpu izbūvei, lai varētu izīrēt iedzīvotājiem (īpaši senioriem), kuri ir palikuši bez aprūpes (un paši nespēj par sevi pilnvērtīgi parūpēties) un ir ar zemu maksātspēju. Šādai iedzīvotāju grupai būtu iespēja dzīvot izremontētas dzīvojamās telpās (kopskaitā 20 dzīvojamās telpas), kuras būtu atbilstošas ne  tikai minimālām prasībām, dzīvošanai derīgas, bet būtu ļoti labā tehniskā un vizuālā stāvoklī. Papildus iespējams ierīkot 2 virtuves un 2 pakalpojumu telpas, kurās sniegtu pakalpojumus dažādi speciālisti.
Dobeles novadā pēc šāda veida dzīvesvietas ir pieprasījums no personām, kuras palikušas bez aprūpes un pašas nespēj pilnvērtīgi dzīvot.
Pašvaldībai nepietiek budžeta līdzekļu, lai īstermiņā apmierinātu iedzīvotāju augošo pieprasījumu pēc dzīvojamām platībām.
Lai sociālos dzīvokļus novadā varētu nodrošināt pēc iespējas aptverot plašāku teritoriju, Bukaišu bijušās skolas internāta telpas ir pielāgojamas sociālo dzīvokļu ierīkošanai.</t>
  </si>
  <si>
    <t>Tiktu veikts nozīmīgs ieguldījums sociālo mājokļu attīstībā, 
nodrošinot seniorus ar labas kvalitātes mājokļiem, atvieglojot viņu ikdienas dzīvi un nedaudz uzlabojot finansiālo stāvokli.</t>
  </si>
  <si>
    <t>5.1.1</t>
  </si>
  <si>
    <t>Uzņēmējdarbības vides attīstība Dobeles novada teritorijā</t>
  </si>
  <si>
    <t xml:space="preserve">1) Lielākā daļa reģionālās un vietējās nozīmes ceļi ir kritiskā stāvoklī;
2) Valsts reģionālās un vietējās nozīmes
 autoceļu tīkla pārbūve (vai atjaunošana) radīs kvalitatīvu vidi uzņēmējdarbības attīstībai, pasažieru pārvadājumiem un tūrismam.
Regulāra pašvaldības grants ceļu atjaunošana visa novada teritorijā. Tiltu atjaunošana: "Ainavu", "Kauliņu", "Ružas", "Betons", "Ceriņu" bijušā Tērvetes novada teritorijā
Investīcijas ielu un ceļu pārbūvē uzņēmējdarbības vides attīstībai tiks veiktas atbilstoši investīciju plānam.
</t>
  </si>
  <si>
    <t>Palielinātos privāto investīciju apjoms un tiktu veicināta jaunu darba vietu izveide  novados un reģionā, veicot ieguldījumus uzņēmējdarbības attīstību veicinošos pasākumos, balstoties uz uzņēmēju vajadzībām.
Veicot ceļu pārbūvi, izbūvi, uzlabosies uzņēmējdarbības teritorijām nozīmīgu funkcionālo savienojumu satiksmes organizācija, tai skaitā satiksmes drošība, teritoriju sasniedzamība un pieejamība, kā arī ceļu tehniskais stāvoklis un nestspēja, kā arī samazināsies ikgadējie ieguldījumi ceļu remontdarbiem un uzturēšanai.</t>
  </si>
  <si>
    <t>ZPR</t>
  </si>
  <si>
    <t>Atskurbtuves pakalpojuma izveide Zemgales reģionam (sadarbībā ar VM,VP )</t>
  </si>
  <si>
    <t>4.3.5.</t>
  </si>
  <si>
    <t>Sociālās rehabilitācijas pakalpojumi izveide bērniem ar uzvedības traucējumiem</t>
  </si>
  <si>
    <t>Grupu dzīvokļi bērniem bāreņiem pēc ārpusģimenes aprūpes</t>
  </si>
  <si>
    <t>Naktspatversmes pakalpojums Zemgales reģiona pašvaldību vajadzībām</t>
  </si>
  <si>
    <t>Mobilās vienības izveide AMB vajadzībām, jo pieaug novadu teritorija un iedzīvotāji noveco</t>
  </si>
  <si>
    <t>5.1.1. inivatīvais</t>
  </si>
  <si>
    <t>2.1.1., Interreg</t>
  </si>
  <si>
    <t>Informācijas un komunikāciju tehnoloģiju izmantošana komunālo pakalpojumu kvalitātes uzlabošanai Dobeles novadā</t>
  </si>
  <si>
    <t xml:space="preserve">Tiktu ieviesta uz mūsdienu tehnoloģijām (bezvadu tehnoloģijas)  balstīta komunālo pakalpojumu (ūdens apgāde, siltumapgādes un notekūdeņu) uzskaites un vadības sistēma - uzstādīta ūdens mērījumu un siltuma mērījumu attālinātās datu nolasīšanas sistēma, kā arī notekūdeņu sūkņu staciju vadības un monitoringa sistēmas. Nepieciešama komunālo pakalpojumu uzņēmuma darbinieku apmācībaiekārtu apkalpošanai un infrastruktūras apkalpošanai. Automātiska datu apkopošana grāmatvedībā, rēķinu izsūtīšana. </t>
  </si>
  <si>
    <t xml:space="preserve">Ieviesta uz IKT tehnoloģijām balstīta komunālo pakalpojumu (ūdens apgādes un siltumapgādes, notekūdeņu) uzskaites un norrēķinu sistēma, kas ievērojami atvieglos un uzlabos sadarbību un komunikāciju starp publisko pakalpojumu sniedzējiem un to klientiem - novada iedzīvotājiem. </t>
  </si>
  <si>
    <t>Komunālo pakalpojumu sniedzēji, pašvaldības</t>
  </si>
  <si>
    <t>2.1.3.</t>
  </si>
  <si>
    <t>Nepieciešams veikt mehānisko upes posma krasta tīrīšanu un attīrīšanu no ūdensaugu apauguma krasta līnijas posmā no Tilta līdz HES, gar izbūvēto Pļavas ielu.
Iespēja attīstīt ūdens tūrismu, jo ir izbūvēta laivu piestātne šajā posmā.
Nepieciešama ūdensaugu izpļaušana, jo aizaugums aizņem vairāk kā 30%. Jāveic upes attīrīšana no mehāniskā piesārņojuma (cilvēku radītie atkritumi, sagāzušies koki (arī bebru darbības rezultāts)).  
Izpēte par izmantojamajām apsaimniekošanas un uzturēšanas metodēm, jo tas nav iespējams kā vienreizējs pasākums, bet nepieciešama regulāra un ikgadēja atkārtošana.</t>
  </si>
  <si>
    <t xml:space="preserve">Atjaunota ūdens plūsma un migrācijas ceļi. 
Atjaunota upes krasta stabilitāti.
Saglabāta bioloģiskā un ekoloģisko daudzveidība, kā arī ainaviskās vērtības, nodošinot ar jaunu tūrisma pakalpojumu - laivošana. 
</t>
  </si>
  <si>
    <t>Pašvaldības, ZPR</t>
  </si>
  <si>
    <r>
      <t>Ūdens resursu apsaimniekošana 
tūrisma attīstībai Dobeles novadā (</t>
    </r>
    <r>
      <rPr>
        <sz val="10"/>
        <rFont val="Ebrima"/>
        <charset val="186"/>
      </rPr>
      <t>tikai krastu tīrīšana)</t>
    </r>
  </si>
  <si>
    <t>Var būt reģionāls projekts</t>
  </si>
  <si>
    <t>2.2.3., 2.1.3., TPF, Interreg</t>
  </si>
  <si>
    <t xml:space="preserve">Ilgtspējīga mežu apsaimniekošana </t>
  </si>
  <si>
    <t>Pašvaldībām pieder īpašumi - meži.
Lai nodrošinātu ilgtspējīgas meža apsaimniekošanas prasību ievērošanu 
pašvaldības īpašumos, ir jāizstrādā efektīva, ekonomiski pamatota mežu apsaimniekošanas plānošana - ir jāizstrādā Mežu apsaimniekošanas plāns.  Pēc izstrādātā plāna pašvaldībām būtu iespēja plānot mežu attīstību - mežaudžu atjaunošana, kopšana utml.</t>
  </si>
  <si>
    <t>Nodrošināta mežsaimniecisko pasākumu optimizācija un
 paaugstināta mežsaimniecības efektivitāte pašvaldības mežu īpašumos.
Nodrošināta meža veselība, dzīvotspēja un netiktu radīti riski meža apsaimniekošanā.</t>
  </si>
  <si>
    <t>Pašvaldības</t>
  </si>
  <si>
    <t>2.2.2.</t>
  </si>
  <si>
    <t>Atkritumu kompostēšanas laukums
 Dobelē</t>
  </si>
  <si>
    <t xml:space="preserve">Nepieciešams izveidot bioloģiski noārdāmo dārzu un parku 
atkritumu kompostēšanas laukumu Dobeles novadā, tādējādi attīstu atkritumu pārstrādi un veicinātu atkritumu vairākkārtēju izmantošanu - izbūvētu iežogotu kompostēšanas laukumu ar ūdens necaurlaidīgu segumu. Atkritumu galvenā izcelsme no SIA "Dobeles komunālie pakalpojumi" darbības rezultātā radušies atkritumi (parku bioloģiskie atkritumi, nopļautais zāliens utml.).  </t>
  </si>
  <si>
    <t>izveidota infrstruktūra, ar kuras palīdzību uzsāktu atkritumu
 pārstrādi, samazinot nekontrolētu vides piesārņojumu  un iegūto kompastu izmantotu teritorijas labiekārtošanai, apstādījumu ierīkošanai, tādējādi nodrošinātu atkritumu vairākkārtēju izmantošanu.</t>
  </si>
  <si>
    <t>Pašvaldības, 
Pakalpojuma sneidzēji</t>
  </si>
  <si>
    <t>Varētu būt reģionāls projekts</t>
  </si>
  <si>
    <t>4.2.4.</t>
  </si>
  <si>
    <t>P1</t>
  </si>
  <si>
    <t>Digitālo tehnoloģiju risinājumu izmantošana uzņēmējdarbības vides uzlabošanā un kompetenču izglītībā Zemgales reģionā.</t>
  </si>
  <si>
    <t xml:space="preserve"> Atbalsta instrumentu izveide inovatīvai biznesa attīstībai (apmācību programma, uzņēmēju profila izveide/pilnveide, jaunu produkcijas  realizācijas tirgu apguve “online” tīklos,  koprades telpu/ darbnīcu  izveide/pilnveide un  aprīkojuma iegāde novados)</t>
  </si>
  <si>
    <t>Pilnveidota un uzlabota Zemgales reģiona MVU  (mājražotāju/ amatnieku) izaugsme un konkurētspēja Latvijā un ārpus tās, apgūstot mūsdienīgas tehnoloģijas un digitālās prasmes savas produkcijas vizuālās identitātes pilnveidei  un realizēšanai Eiropas un pasaules tirgos. Iespēja izmantot skolēniem  un skolotājiem koprades telpas katrā  novadā komtetenču izglītības  apguves procesam ( dizaina un tehnoloģijas priekšmeta apguvē).</t>
  </si>
  <si>
    <t>Zemgales reģiona pašvaldības  R.1.2.5.</t>
  </si>
  <si>
    <t>Reģionāls projekts</t>
  </si>
  <si>
    <t>1.2.3.</t>
  </si>
  <si>
    <t xml:space="preserve">Kapacitātes un sadarbības veicināšana starp MVU. (organizēt radošās darbnīcas , piedāvāt savstarpēji saistītus amatniecības  produktus un pakalpojumus, kuri piesaista tūristus ar vismaz 2 dienu uzturēšanos vienā vietā, kopēji pieredzes apmaiņas pasākumi). </t>
  </si>
  <si>
    <t>Tūrisma pakalpojumu eksporta palielināšana, investīciju piesaiste MVU kapacitātes stiprināšanai un nodarbinātības pieaugumam.</t>
  </si>
  <si>
    <t>Zemgales reģiona pašvaldības</t>
  </si>
  <si>
    <t>Tūrisma infrastruktūras attīstīšana un uzlabošana.</t>
  </si>
  <si>
    <t>Ņemot vērā, ka jau pašlaik Auces, Dobeles un Tērvetes novadi kopīgi sadarbojas tūrisma popularizēšanā un uzņēmējdarbības atbalsta veicināšanā, piedaloties kopīgās izstādēs un pasākumos, nākotnē ir priekšlikums veidot kopīgu tūrisma maršrutu (dabas taku u.c) izstrādi un izveidi, jo apkārtējie novadi izceļas ar unikālu kultūrvēsturisko mantojumu ( pilis un muižas u.c.) un dabas tūrismam piemērotiem objektiem (dabas parkiem, ūdenstilpnēm u.c.). Pašvaldībā ir nepieciešams attīstīt veloinfrastruktūru, nodrošinātot drošu pieejamību velotūristiem un iedzīvotājiem, tādejādi popularizējot vietējās apskates vietas, paralēli iesaistot to attīstībā vietējos tūrisma uzņēmējus. Nepieciešams attīstīt Tūrisma informācijas punktu tīklu visā teritorijā, ieviešot viedos risinājumus to attīstībā.</t>
  </si>
  <si>
    <t xml:space="preserve">Projekta rezultātā tiktu attīstīta un uzlabota tūrisma infrastruktūra un veicināta informācijas pieejamība iedzīvotājiem un tūristiem par novadu kultūrvēsturisko mantojumu. </t>
  </si>
  <si>
    <t>Auces novada pašvaldība sadarbībā ar Dobeles un Tērvetes novada pašvaldībām, iesaistot arī pārējās Zemgales novada pašvaldības</t>
  </si>
  <si>
    <t>Interreg, Pašvaldības finansējums</t>
  </si>
  <si>
    <t>Atbalsts jaunajiem uzņēmējiem un uzņēmējdarbības infrastruktūras attīstīšana</t>
  </si>
  <si>
    <t>Projekta ideja ir nodrošināt finansējumu kopīga Uzņēmējdarbības atbalsta centra ar struktūrvienībām darbības nodrošināšana, nepieciešamo konsultāciju nodrošināšana, modernu tehnoloģiju ieviešana, mentoru nodrošināšana jaunajiem uzņēmējiem. Grantu programmas izveide un organizācija. Kopīgas datubāzes par brīvajiem nekustamajiem ipašumiem izveide un pieejamība jaunajiem uzņēmējiem.</t>
  </si>
  <si>
    <t xml:space="preserve">Projekta rezultātā jaunajiem un esošajiem uzņēmējiem tiktu uzlabots un kļūtu pieejams atbalsts uzņēmējdarbības ideju ģenerēšanai un attīstībai. </t>
  </si>
  <si>
    <t>ANM</t>
  </si>
  <si>
    <t>IT risinājums pašvaldības ģeotelpisko datu pārvaldībai (iegāde, abonēšana)</t>
  </si>
  <si>
    <t xml:space="preserve">Mērķis iegādāties un uzturēt sistēmu pašvaldības ģeotelpisko datu pārvaldībai, tādejādi izveidojot datu bāzi ar vairākiem moduļiem. Sistēma nodrošinātu piekļuvi pašvaldības ģeotelpiskajai informācijai, izmantojot interneta pārlūku, jebkuram darbiniekam, kam ir nepieciešama informācija par pašvaldībā esošajiem objektiem. Pieejamie moduļi: Inženierkomunikācijas un ceļu infrastruktūra; hidrotehnika un ūdeņi; ārējie inženierkomunikāciju tīkli un būves; elektrotīkli un sakaru tīkli; labiekārtojums un vide; sabiedriskā kārtība; nekustamā īpašuma pārvaldīšana un telpiskie pielikumi. </t>
  </si>
  <si>
    <t>Šāda IT risinājuma izmantošana pašvaldībā atvieglotu nepieciešamās informācijas ieguvi un pielietošanu pašvaldības speciālistiem ikdienas darbā, datubāzes izveidi un uzturēšanu. Šāds risinājums uzlabotu teritorijas attīstības plānošanu.</t>
  </si>
  <si>
    <t>Ieteicams kopīgs risinājums ATR kontekstā visām trim pašvaldībām (Auce, Dobeles un Tērvetes)</t>
  </si>
  <si>
    <t>Pašvaldības finansējums</t>
  </si>
  <si>
    <t>Ņemot vērā, ka novadā atrodas kultūrvesturiskie pieminekļi (vēsturiskā apbūve, pilis, muižas, to parki), liela daļa no tiem ir kritiskā stāvoklī, ir nepieciešamas lielas finanšu investīcijas to saglabāšanai un atjaunošanai. 
Kā viens no atjaunojamajiem objektiem ir minams Mežmuižas pils ēkas Augstkalnes pagastā restaurācija. Pilī jau ir veikti atjaunošanas darbi - atjaunotas divas zāles, kāpnes uz otro stāvu un āra terase. Lai darbus sekmīgi un secīgi turpinātu, ir nepieciešama objekta mākslinieciskā izpēte, projekta dokumentācijas izstrāde. Projekts ir apjomīgs, līdz ar to tā ieviešana plānojama kārtās.
Kultūrvēsturiskā mantojuma saglabāšanas darbi tiks veikti atbilstoši pašvaldības investīciju plānam.</t>
  </si>
  <si>
    <t>Projekta rezultātā tiktu pakāpeniski atjaunoti un restaurēti kultūvēsturiskie pieminekļi, saglabājot kultūrvēsturisko mantojumu, veicinot tūristu interesi par novada vēsturi. 
Atrestaurētās ēkas un telpas pieejamas kultūras un dažādiem privātiem pasākumiem.</t>
  </si>
  <si>
    <r>
      <t>Kultūrvēsturiskā mantojuma saglabāšana novada teritorijā, investīciju piesaiste objektu saglabāšanai, atjaunošanai un restaurācijai.</t>
    </r>
    <r>
      <rPr>
        <sz val="10"/>
        <color rgb="FFFF0000"/>
        <rFont val="Ebrima"/>
        <charset val="186"/>
      </rPr>
      <t xml:space="preserve"> </t>
    </r>
  </si>
  <si>
    <t>SAM 2.1.3. SAM 2.2.3. Interreg</t>
  </si>
  <si>
    <t>P5, P2</t>
  </si>
  <si>
    <t>SAM 2.1.1.</t>
  </si>
  <si>
    <t xml:space="preserve">Sociālās aprūpes centra "Tērvete" infrastruktūras sakārtošana </t>
  </si>
  <si>
    <t xml:space="preserve"> SAC „Tērvete” sniedz ilgstošas un īslaicīgas sociālās aprūpes un sociālās rehabilitācijas pakalpojumus pensijas vecumu sasniegušām personām,  I un II grupas invalīdiem no 18 gadu vecuma un citām personām, ja nepieciešams šāds pakalpojums. Ēkas infrastruktūra gadu gaitā ir nolietojusies, to ir nepieciešams sakārtot. Veicamie darbi SAC "Tērvete":
1) energoefektivitātes rādītāju uzlabošanai: energoaudita izstrāde, jumta siltināšana, logu un ārdurvju konstrukciju nomaiņa, ārsienu siltināšana.
2) ēkas lodžiju stiprināšana, veļas mazgātavas remonts, ziemas dārza atjaunošana
3) relaksācijas istabas klientiem izveidošana, ierīkota fizisko aktivitāšu telpas ierīkošana,
4) materiāli tehniskās bāzes pilnveidošana - iekārtu un aprīkojuma iegāde,
5) Iekšējo inženiertīklu un instalāciju apsekošana un atjaunošana</t>
  </si>
  <si>
    <t xml:space="preserve">Ēkas kapaciāte ir 220 iemītnieki. Sociālās aprūpes pakalpojums tiek nodrošināts gan novada, gan citu novadu klientiem. </t>
  </si>
  <si>
    <t>4.1.3.</t>
  </si>
  <si>
    <t>Dzīvojamā fonda atjaunošana Dobeles novadā</t>
  </si>
  <si>
    <t>Pašvaldību mājokļu politikas pasākumos ietilpst iedzīvotājiem sniegtā palīdzība pašvaldības valdījumā esošo dzīvojamo māju tehniskā stāvokļa uzlabošana, esošo māju renovācija, pašvaldības īres fonda palašināšana, priekšnoteikumu radīšana mājokļu tirgus attīstībai (teritoriju nodrošināšana mājokļu būvniecībai).
Novadā par darbiem, kas saistīti ar pašvaldības nekustamā īpašum apsaimniekošanu atbildīgais ir pašvaldības kapitālsabiedrība. Darbi plānoti saskaņā ar kapitālsabiedrības plānu.</t>
  </si>
  <si>
    <t xml:space="preserve">Atjaunots un sakārtots pašvaldības dzīvojamais fonds </t>
  </si>
  <si>
    <t>Leader, Interreg</t>
  </si>
  <si>
    <t>Uzstādīti āra trenažieri pie Augstkalnes pamatskolas internāta ēkas (profesionāli). Uzstādīts apgaismojums gājēju celiņiem: Zelmeņos gar P95 1 km garumā un Tērvetē gar P103 "Pagasta ēka - tilts pār Tērvetes upi" 200 m garumā. Uzstādīti rotaļu laukuma elementi - pie Augstkalnes vidusskolas un pirmsskolas grupas "Zvaniņi", pie A.Brigaderes pamatskolas. Izveidots multifunkcionāls laukums Bukaišos 325 m2 apjomā. Vieta brīvdabas jeb āra kultūras pasākumiem un iedzīvotāju ikdienas brīvā laika pavadīšanai.</t>
  </si>
  <si>
    <t>P9</t>
  </si>
  <si>
    <t xml:space="preserve">Esošo videonovērošanas
sistēmu atjaunošana un jaunu uzstādīšana. </t>
  </si>
  <si>
    <t>Atjaunotas videonovērošanas
sistēmas un uzstādītas jaunas. Uzstādītas 8 videoiekārtas: Augstkalnes ciemā;
pie A. Brigaderes pamatskolas;
pie Augstkalnes pakalpojumu centra</t>
  </si>
  <si>
    <t>4.1.1.</t>
  </si>
  <si>
    <t>Rehabilitācijas centra “Tērvete” infrastruktūras sakārtošana un piedāvātā pakalpojuma paplašināšana</t>
  </si>
  <si>
    <t>Rehabilitācijas centrs ir izvietots valsts nozīmes arhitektūras piemineklī. Ēka ir morāli un fiziski nolietojusies, ir nepieciešams veikt visas ēkas rekonstrukciju.
Ēkā nepieciešamie darbi:
1) ūdens procedūru nodaļas atjaunošana - visu vannu telpu atjaunošana, pirts un peldbaseina ierīkošana, elektroinstalācijas sistēmu atjaunošana
2) ēkas fasādes atjaunošana - jumta seguma un balstu atjaunošana, izolācijas ieklāšana, noteku izbūve, fasādes krāsošana
3) ēkas stāvvadu nomaiņa
4) dūņu parafīna - ozokerīta nodaļas rekonstrukcija, aprīkojuma atjaunošana (dūņu un ozokerīta krāsnis)
5) automašīnu stāvlaukuma izbūve pie RC "Tērvete" un gājēju celiņa no P95 līdz RC,
6) Sajūtu takas izveide RC„Tērvete” 2.posms</t>
  </si>
  <si>
    <t xml:space="preserve">Atjaunota ēka, kas ir valsts nozīmes arhitektūras piemineklis, uzlabojot ēkas energoefektivitāti, sakārtotas ēkas inženierkomunikācijas.   
Centra klientiem piedāvāta ērta uzturēšanās telpās, uzlaboti pieejamie pakalpojumi, veicinot iedzīvotāju sekmīgu atveseļošanos. </t>
  </si>
  <si>
    <t>Pašvaldības projekts ar reģionālu nožimi</t>
  </si>
  <si>
    <t>2.2.1.</t>
  </si>
  <si>
    <t>Meliorācijas sistēmu atjaunošana</t>
  </si>
  <si>
    <t xml:space="preserve">Ciemu teritorijas </t>
  </si>
  <si>
    <t>Sabiedrības kopējas intereses, Augstkalne - parks pie baznīcas</t>
  </si>
  <si>
    <t>PPP</t>
  </si>
  <si>
    <t>IT materiāli tehniskās bāzes atjaunošana pašvaldības iestādēs un struktūrvienībās</t>
  </si>
  <si>
    <t xml:space="preserve">IT materiāli tehniskās bāzes atjaunošana </t>
  </si>
  <si>
    <t>Atjaunota IT materiāli tehniskā bāze</t>
  </si>
  <si>
    <t>"Drošības pogas" izveide un nodrošināšana Tērvetes novada teritorijā</t>
  </si>
  <si>
    <t>"Drošības poga" garantē mierīgu un drošu ikdienu, kā arī uzlabo dzīves kvalitāti ne tikai personai, kura saņem pakalpojumu, bet arī viņa tuviniekiem. 
Pakalpojums vērsts uz personu, kurām ir objektīvas grūtības aprūpēt sevi vecuma vai funkcionālo traucējumu dēļ, pamatvajadzību apmierināšanu, nepazeminot personas dzīves kvalitāti.</t>
  </si>
  <si>
    <t>Attīstīt jaunus alternatīvās sociālās aprūpes pakalpojumus</t>
  </si>
  <si>
    <t>Reģionālas nozīmes LVM projekts</t>
  </si>
  <si>
    <t>SAM 2.2.3., Interreg</t>
  </si>
  <si>
    <t>P3.6., P1</t>
  </si>
  <si>
    <t>Interaktīvais meža izziņas centrs</t>
  </si>
  <si>
    <t>Interaktīvais meža izziņas centrā (turpmāk IMIC) paredzēts izveidot pastāvīgu ekspozīciju par meža, ekoloģijas, mežsaimniecības un ar mežu saistīto globālo procesu tēmām. IMIC uzdevums ir ieinteresēt un sniegt atbildes uz dažādu līmeņu jautājumiem, jo paredzams, ka apmeklētāju vidū būs cilvēki ar dažādu līmeņa priekšzināšanām. Papildus tam IMIC tiks izmantots dažādām apmācībām un pasākumiem, to paredzēts veidot par meža nozares dialoga vietu ar sabiedrību. IMIC nodrošinās objekta Latvijas valsts mežu dabas parka Tērvetē darbību ziemas sezonā, kā arī jaunās tematiskās parka daļas "Dabas izklaides parks" attīstību.</t>
  </si>
  <si>
    <t xml:space="preserve">Baltijā (Lietuva, Latvija, Igaunija) pirmā sabiedriskā daudzstāvu koka ēka, kurā vizuāli var iepazīties ar Latvijas kokrūpniecības izstrādājumu klāstu un to pielietojumu modernajā būvniecībā. Satura ziņā vadošais centrs Ziemeļeiropā meža izglītības un ilgtspējīgas attīstības un meža apsaimniekošanas jautājumos, kur galvenā uzmanība vērsta uz izziņas – mācību procesiem. Ēkas kopējā platība plānota 9680m² t.sk. izveidot ekspozīciju ar 66 sadaļām, kam  atvēlēta vismaz  2500m²  kopplatība. Kopējais plānotais apmeklētāju skaits 140 tūkst.gadā.                                                                                           </t>
  </si>
  <si>
    <t>AS"Latvijas valsts meži"</t>
  </si>
  <si>
    <t xml:space="preserve"> Interreg</t>
  </si>
  <si>
    <t>Pastaigu taka "Caur koku galotnēm"</t>
  </si>
  <si>
    <t>Mērķis: Laikmetīgs un moderns mācību - izklaides objekta "Pastaigu taka "Caur koku galotnēm"" izveide, kas attīstītu koka materiālu un koka kompozītu materiālu izmantošanu infrastruktūras būvniecībā. Takas kopējais garums 750m, augstums no zemes - 15m, takas platums 1.8 līdz 3m. Taka tiks sadalīta 3 tematiskajās daļas - "Mežš", "Kukaiņi" un "Putni". Visas takas garumā tiks ierīkoti mācību - izklaides vides objekti un informatīvie punkti atbilstoši takas posma tēmai.</t>
  </si>
  <si>
    <t>Mācību - izklaides objekts "Pastaigu taka "Caur koku galotnēm"" ir unikāls objekts Baltijā, kas būtiski palielinātu Lietuvas tūrisma interesi. Objekts veicinās jaunās tematiskās daļas "Dabas izklaides parks" attīstību un papildinās LVM dabas parka Tērvetē piedāvājumu klāstu. Prognozētais apmeklētāju skaits - ap 120 tūkst.gadā.</t>
  </si>
  <si>
    <t>P3.6.</t>
  </si>
  <si>
    <t>P5, P1</t>
  </si>
  <si>
    <t>Projekts "Izdzīvo vētru"</t>
  </si>
  <si>
    <t xml:space="preserve">Pasaulē pirmais horizontālais vēja tunelis, kas paredzēts cilvēkiem. Projekta mērķis: "Labākais veids, kā saprast klimata pārmaiņu ietekmi, ir pieskarties un sajust dabas spēku". Projekta ietvaros plānots izveidot mācību programmu par vēju, to veidošanos un ietekmi, kā arī izjust vēja spēku ( līdz 125km/st) vēju tunelī. </t>
  </si>
  <si>
    <t>Horizontālais vēja tunelis būtu pirmais prototips pasaulē. Plānotais apmeklētāju skaits - 30 tūkst.gadā.</t>
  </si>
  <si>
    <t>AS"Latvijas valsts meži" vai cits komersants</t>
  </si>
  <si>
    <t>U27</t>
  </si>
  <si>
    <t>U28</t>
  </si>
  <si>
    <t>U33</t>
  </si>
  <si>
    <t>U37/U39</t>
  </si>
  <si>
    <t>Dobeles novada attīstības programma 2021. - 2027. gadam, INVESTĪCIJU PLĀNS 2021. - 2024. GADAM</t>
  </si>
  <si>
    <t>Atbilstība SAM/citas programmas</t>
  </si>
  <si>
    <t>LEADER</t>
  </si>
  <si>
    <t>SIA "Auces komunālie pakalpojumi"</t>
  </si>
  <si>
    <t>ES Kohēzijas fonds</t>
  </si>
  <si>
    <t>Atjaunojamos energoresursus (AER) izmantojošo elektroenerģiju ražojošo iekārtu iegāde, uzstādīšana un ieregulēšana notekūdeņu attīrīšanas sistēmā Dobelē</t>
  </si>
  <si>
    <t xml:space="preserve">Atjaunojamos energoresursus (AER) izmantojošo elektroenerģiju ražojošo iekārtu iegāde, uzstādīšana un ieregulēšana notekūdeņu attīrīšanas sistēmās Auces pilsētā </t>
  </si>
  <si>
    <t>Atjaunojamos energoresursus (AER) izmantojošo elektroenerģiju ražojošo iekārtu iegāde, uzstādīšana un ieregulēšana notekūdeņu attīrīšanas sistēmās Kroņauces ciemā</t>
  </si>
  <si>
    <t>Atjaunojamos energoresursus (AER) izmantojošo elektroenerģiju ražojošo iekārtu iegāde, uzstādīšana un ieregulēšana ūdensapgādes sistēmās Dobelē</t>
  </si>
  <si>
    <t xml:space="preserve">Atjaunojamos energoresursus (AER) izmantojošo elektroenerģiju ražojošo iekārtu iegāde, uzstādīšana un ieregulēšana ūdensapgādes sistēmās Aucē  </t>
  </si>
  <si>
    <t>Atjaunojamos energoresursus (AER) izmantojošo elektroenerģiju ražojošo iekārtu iegāde, uzstādīšana un ieregulēšana ūdensapgādes sistēmās Kroņauces ciemā</t>
  </si>
  <si>
    <t>Kroņauces ciema ūdens atdzelžošanas stacijai iegādātas, uzstādītas un ieregulētas atjaunojamo energoresursu (AER) izmantojošas elektroenerģijas ražojošas iekārtas.</t>
  </si>
  <si>
    <t>Ūdenssaimniecības pakalpojumu sniedzēju darbības tiešsaistes platformas (monitoringa)  izveide Dobeles novadā</t>
  </si>
  <si>
    <t xml:space="preserve">Izveidota ūdenssaimniecības pakalpojumu sniedzēju darbības tiešsaistes platforma (monitorings) Dobeles novadā.     </t>
  </si>
  <si>
    <t>Energopārvaldības sistēmu (pašvaldības infrastruktūru ,t.sk. kapitālsabiedrību)  uzraudzības audits novadā</t>
  </si>
  <si>
    <t>Pilnveidota energopārvaldības sistēma, aktualizēts pašvaldības infrastruktūras (t.sk. arī kapitālsabiedrības) uzraudzības audits Dobeles novadā.</t>
  </si>
  <si>
    <t xml:space="preserve">Nodrošināta energoefektivitāte sabiedrisko pakalpojumu sniedzēja ēkā Bērzes pagasta “Krīgeros”.  Veikta ēkas siltināšana, lai izmantotu novadā esošo visu  ūdenssaimniecības dienestu  Vienotā operatīvā centra izveidei un darbības nodrošināšanai, izveidotas jaunas darba vietas.    </t>
  </si>
  <si>
    <t xml:space="preserve">Vienota operatīvā centra (VOC) izveide Dobeles novadā ūdenssaimniecības pakalpojumu koordinēšanai </t>
  </si>
  <si>
    <t xml:space="preserve">Vienota operatīvā centra (VOC) izveide Dobeles novadā ūdenssaimniecības pakalpojumu koordinēšanai. </t>
  </si>
  <si>
    <t>Ūdenssaimniecības infrastruktūras objektu (ŪAS, NAI, KSS) darbības monitoringa sistēmas izveide (digitalizēta, attālināta pārraudzība Dobeles novadā)</t>
  </si>
  <si>
    <t>Ūdenssaimniecības infrastruktūras objektu (ŪAS, NAI, KSS) darbības monitoringa sistēmas izveide (digitalizēta, attālināta pārraudzība Dobeles novadā).</t>
  </si>
  <si>
    <t>Datu bāzes izveide par pieslēgumiem centralizētās  ūdensapgādes un notekūdeņu savākšanas sistēmai,  datu bāzes izveide par decentralizēto notekūdeņu savākšanas sistēmu</t>
  </si>
  <si>
    <t>Ūdenstorņa pārbūve  Stacijas ielā 5, Dobelē, saglabājot vietējas nozīmes arhitektūras pieminekli (I kārta)</t>
  </si>
  <si>
    <t xml:space="preserve">Sabiedrību izglītojoša vides centra izveide Stacijas ielā 5, Dobelē (II kārta ) </t>
  </si>
  <si>
    <t>Informatīvi izglītojošās programmas izveide (jautājomos par ūdens resursu lietderīgu izmantošanu, vides piesāņojuma samazināšanu u.c.)</t>
  </si>
  <si>
    <t xml:space="preserve">Programmas  par ūdens resursu lietderīgu izmantošanu, vides piesāņojuma samazināšanu u.c. izstrāde. </t>
  </si>
  <si>
    <t>Notekūdeņu dūņu apsaimniekošanas  centra izveidē Dobelē</t>
  </si>
  <si>
    <t xml:space="preserve">SIA "DOBELES ŪDENS", Auces komunālie pakalpojumi </t>
  </si>
  <si>
    <t>projekts Nr.LIFE18 IPE/LV/000014 – LIFE GOODWATER IP</t>
  </si>
  <si>
    <t>Notekūdeņu attīrīšanas iekārtu “Krīgeri” pārbūve</t>
  </si>
  <si>
    <t>Notekūdeņu attīrīšanas iekārtu “Zemgalieši" pārbūve</t>
  </si>
  <si>
    <t xml:space="preserve">Notekūdeņu attīrīšanas iekārtu “Ķirpēni” pārbūve </t>
  </si>
  <si>
    <t>Pārbūvētas NAI, slāpekļa (N) un fosfora (P) savienojumu redukcijai, atbilstošas koncentrācijas iekārtas uzstādīšana.</t>
  </si>
  <si>
    <t xml:space="preserve">Pārbūvētas NAI, slāpekļa (N) un fosfora (P) savienojumu redukcijai, atbilstošas koncentrācijas iekārtas uzstādīšana. </t>
  </si>
  <si>
    <t xml:space="preserve">Pārbūvētas NAI "Krīgeri", slāpekļa (N) un fosfora (P) savienojumu redukcijai, atbilstošas koncentrācijas iekārtas uzstādīšana. </t>
  </si>
  <si>
    <t xml:space="preserve">Notekūdeņu attīrīšanas iekārtu “Penkule” pārbūve  </t>
  </si>
  <si>
    <t>Penkules pag.</t>
  </si>
  <si>
    <t>Notekūdeņu attīrīšanas iekārtu pārbūve Augstkalnes ciemā</t>
  </si>
  <si>
    <t>Notekūdeņu attīrīšanas iekārtu pārbūve apdzīvotā vietā Dzeguzēni</t>
  </si>
  <si>
    <t xml:space="preserve">Notekūdeņu attīrīšanas iekārtu pārbūve Bukaišu ciemā </t>
  </si>
  <si>
    <t>Notekūdeņu attīrīšanas iekārtu pārbūve apzīvotā vietā Klūnas</t>
  </si>
  <si>
    <t>Jauna dziļurbuma izveide un esošā urbuma tamponēšana dzeramā ūdens sagatavošanas stacijā ”Pīlēni”</t>
  </si>
  <si>
    <t xml:space="preserve">Izveidots dziļubums, uzlabojumi dzeramā ūdens kvalitātes nodrošināšanai. </t>
  </si>
  <si>
    <t xml:space="preserve">Jauna dziļurbuma izveide un esošā urbuma tamponēšana dzeramā ūdens sagatavošanas stacijā ”Purmaļi” Auru ciemā </t>
  </si>
  <si>
    <t xml:space="preserve">Jauna dziļurbuma izveide un esošā urbuma tamponēšana dzeramā ūdens sagatavošanas stacijā ”Slīpji” Apguldes ciemā  </t>
  </si>
  <si>
    <t xml:space="preserve">Jauna dziļurbuma izveide un esošā urbuma tamponēšana dzeramā ūdens sagatavošanas stacijā Klūnās </t>
  </si>
  <si>
    <t xml:space="preserve">Sulfātu samazināšanas iekārtas uzstādīšana ūdens sagatavošanas stacijā Akāciju ciemā </t>
  </si>
  <si>
    <t>Uzstādītas iekārtas UAS, uzlabojumi dzeramā ūdens kvalitātes nodrošināšanai.</t>
  </si>
  <si>
    <t>Sulfātu samazināšanas iekārtas uzstādīšana  ūdens sagatavošanas stacijā  Šķibes ciemā</t>
  </si>
  <si>
    <t>Sulfātu samazināšanas iekārtas uzstādīšana ūdens sagatavošanas stacijā “Bērze”</t>
  </si>
  <si>
    <t>Sulfātu samazināšanas iekārtas uzstādīšana  ūdens sagatavošanas stacijā Augstkalnes   ciemā</t>
  </si>
  <si>
    <t xml:space="preserve">Sulfātu samazināšanas iekārtas uzstādīšana ūdens sagatavošanas stacijā Bukaišu  ciemā </t>
  </si>
  <si>
    <t xml:space="preserve">Kanalizācijas ārējo inženiertīklu un kolektora pārbūve  ar dzelzceļa šķērsojumu,  Bērzes ielā, Dobelē </t>
  </si>
  <si>
    <t>Pārbūvēti kanalizācijas ārējie inženiertīkli (1,0 km) un kolektors ar dzelzceļa šķērsojumu,  Bērzes ielā, Dobelē.</t>
  </si>
  <si>
    <t>Kanalizācijas ārējo inženiertīklu pārbūve Gardenes ciemā</t>
  </si>
  <si>
    <t xml:space="preserve">Pārbūvēti kanalizācijas ārējie inženiertīkli (1,0 km) Gardenes ciemā. </t>
  </si>
  <si>
    <t xml:space="preserve">Kanalizācijas ārējo inženiertīklu posmu daļēja pārbūve Augstkalnes ciemā </t>
  </si>
  <si>
    <t xml:space="preserve">Pārbūvēts kanalizācijas ārējo inženiertīklu posms (1,0 km) Augstkalnes ciemā. </t>
  </si>
  <si>
    <t xml:space="preserve">Kanalizācijas ārējo inženiertīklu pārbūve apdzīvotā vietā Dzeguzēni </t>
  </si>
  <si>
    <t>Pārbūvēti kanalizācijas ārējie inženiertīkli (0,6 km) apdzīvotā vietā Dzeguzēni.</t>
  </si>
  <si>
    <t xml:space="preserve">Kanalizācijas ārējo inženiertīklu posmu daļēja pārbūve Bukaišu ciemā </t>
  </si>
  <si>
    <t xml:space="preserve">Pārbūvēts kanalizācijas ārējo inženiertīklu posms (1,0 km) Bukaišu ciemā. </t>
  </si>
  <si>
    <t xml:space="preserve">Kanalizācijas ārējo inženiertīklu pārbūve apdzīvotā vietā Klūnas </t>
  </si>
  <si>
    <t>Pārbūvēti kanalizācijas ārējie inženiertīkli (0,5 km) apdzīvotā vietā Klūnas.</t>
  </si>
  <si>
    <t xml:space="preserve">Ūdensapgādes ārējo inženiertīklu paplašināšana Dobelē, Muldavas ielā </t>
  </si>
  <si>
    <t xml:space="preserve">Izbūvēti ūdensapgādes ārējie inženiertīkli (0,5 km). </t>
  </si>
  <si>
    <t xml:space="preserve">Ūdensapgādes ārējo inženiertīklu paplašināšana  Dobelē, Baznīcas-Brīvības ielu posmā  </t>
  </si>
  <si>
    <t xml:space="preserve">Izbūvēti ūdensapgādes ārējie inženiertīkli (0,2 km). </t>
  </si>
  <si>
    <t>Ūdensapgādes ārējo inženiertīklu posmu daļēja pārbūve Augstkalnes ciemā</t>
  </si>
  <si>
    <t>Pārbūvēts ūdensapgādes ārējo inženiertīklu posms (1,0 km) Augstkalnes ciemā.</t>
  </si>
  <si>
    <t xml:space="preserve">Ūdensapgādes ārējo inženiertīklu pārbūve apdzīvotā vietā Dzeguzēni </t>
  </si>
  <si>
    <t>Izbūvēti ūdensapgādes  ārējie inženiertīkli (0,6 km) apdzīvotā vietā Dzeguzēni.</t>
  </si>
  <si>
    <t xml:space="preserve">Ūdensapgādes ārējo inženiertīklu posmu daļēja pārbūve Bukaišu ciemā </t>
  </si>
  <si>
    <t xml:space="preserve">Pārbūvēts ūdensapgādes ārējo inženiertīklu posms  (1,0 km) Bukaišu ciemā. </t>
  </si>
  <si>
    <t>Ūdensapgādes ārējo inženiertīklu pārbūve apdzīvotā vietā Klūnas</t>
  </si>
  <si>
    <t>Pārbūvēti ūdensapgādes ārējie inženiertīkli (0,5 km)  apdzīvotā vietā Klūnas.</t>
  </si>
  <si>
    <t>Videi draudzīga transporta izmantošana  ūdensaimniecības pakalpojumu sniegšanā</t>
  </si>
  <si>
    <t xml:space="preserve">VTP3 </t>
  </si>
  <si>
    <t xml:space="preserve">SIA "Auces komunālie pakalpojumi" </t>
  </si>
  <si>
    <t>Auces pilsētas notekūdeņu attīrīšanas ietaisēm iegādāts, uzstādīts un ieregulēts atjaunojamo energoresursu (AER) izmantojošo elektroenerģiju ražojošas iekārtas.</t>
  </si>
  <si>
    <t>Kroņauces ciema notekūdeņu attīrīšanas ietaisēm iegādātas un uzstādītas atjaunojamo energoresursu (AER) izmantojošo elektroenerģiju ražojošas iekārtas.</t>
  </si>
  <si>
    <t>Pašvaldības zaļās zonas uzturēšanai traktortehnikas ar teleskopisko pļaušanu iegāde</t>
  </si>
  <si>
    <t>Atvieglota un uzlabota  grāvju appļaušana.</t>
  </si>
  <si>
    <t>SIA "Komunālie pakalpojumi"</t>
  </si>
  <si>
    <t>Pašvaldības ielu un ceļu uzturēšanas darbiem  nepieciešamā greidera ar aprīkojumu iegāde</t>
  </si>
  <si>
    <t>Pašvaldības ielu un ceļu uzturēšanas darbiem nepieciešamā greidera bez izlīdzinošās lāpstas iegāde</t>
  </si>
  <si>
    <t>Uzlabota pašvaldības ielu un ceļu tīklu kvalitāte.</t>
  </si>
  <si>
    <t>Videi draudzīga transporta iegāde priekš pašvaldības budžeta iestāžu efektīvas darbības nodrošināšanas.</t>
  </si>
  <si>
    <t>Atkritumu šķirošanas (BNA, tekstils, vieglais iepakojums, stikls) sistēmas ieviešana un konteineru iegāde</t>
  </si>
  <si>
    <t>Pilna kompleksa atkritumu šķirošanas ieviešana Dobeles novada teritorijā.</t>
  </si>
  <si>
    <t>Atkritumu šķirošanai (BNA, tekstils, vieglais iepakojums, stikls) nepieciešamā transporta iegāde</t>
  </si>
  <si>
    <t>Nodrošināta šķiroto atkritumu pārvadāšana Dobeles novadā.</t>
  </si>
  <si>
    <t>Maiņas punkta izveide būvniecības (celtniecības) materiālu atlikumiem</t>
  </si>
  <si>
    <t>Nodrošināta aprites, jeb bezatlikumu atkritumu apsaimniekošana (pamatā būvniecībā).</t>
  </si>
  <si>
    <t>Bioloģisko atkritumu kompostēšanas laukuma izbūve</t>
  </si>
  <si>
    <t>Kopējā atkritumu apjoma samazināšana un komposta iegūšana apzaļumošanas vajadzībām Dobeles novadā.</t>
  </si>
  <si>
    <t>Būvgružu pārstrādes laukuma izveide</t>
  </si>
  <si>
    <t>Teritorijas  ikdienas kopšanai jaunas uzkopšanas mašīnas iegāde</t>
  </si>
  <si>
    <t>Nodrošināti operatīvi un efektīvi sakopšanas darbi un daļēji nodrošināta darba roku aizvietošana.</t>
  </si>
  <si>
    <t xml:space="preserve">Energoefektivitātes nodrošināšana un paaugstināšana  sabiedrisko pakalpojumu sniedzēja ēkā  Bērzes pagasta “Krīgeros”,  ūdenssaimniecību vienotā operatīvā centra (VOC) darbības nodrošināšanai                                                                                     </t>
  </si>
  <si>
    <t>U37/U38</t>
  </si>
  <si>
    <t>U42</t>
  </si>
  <si>
    <t>U38/U42</t>
  </si>
  <si>
    <t>RV15/RV16</t>
  </si>
  <si>
    <t xml:space="preserve">U39 </t>
  </si>
  <si>
    <t>U30</t>
  </si>
  <si>
    <t>Pašvaldības zaļās zonas uzturēšanai, kapsētu uzturēšanai un teritoriju ikdienas kopšanai universālās kravas automašīnas ar hidromanipulātoru, āķi un iekārtu ar CNG iegāde</t>
  </si>
  <si>
    <t>U34/U37</t>
  </si>
  <si>
    <t>RV14/RV15</t>
  </si>
  <si>
    <t>SAC "Tērvete"</t>
  </si>
  <si>
    <t>RC "Tērvete"</t>
  </si>
  <si>
    <t>Izveidota kopēja ūdenssaimniecību (sabiedrisko pakalpojumu sniedzēju) datu bāze novadā.</t>
  </si>
  <si>
    <t>Ūdensapgādes un kanalizācijas sistēmas atjaunošana un paplašināšana Bēnes pagastā</t>
  </si>
  <si>
    <t>Leader, Pašvaldības finansējums</t>
  </si>
  <si>
    <t>Videonovērošanas sistēmu atjaunošana un jaunu uzstādīšana</t>
  </si>
  <si>
    <t>Aktīvās atpūtas un kultūras pasākumu organizēšanas teritoriju atjaunošana un jaunu izveide Augstkalnes, Bukaišu, Tērvetes pagastu ciemos</t>
  </si>
  <si>
    <t>Aktīvās atpūtas un kultūras pasākumu organizēšanas teritoriju atjaunošana bijušā Tērvetes novada piecos ciemos. Nolietotās atpūtas infrastruktūras atjaunošana un labiekārtošana (gājēju celiņi, rotaļu - atputas laukuma elementi, apstādījumi, apgaismojums)</t>
  </si>
  <si>
    <t>Dabas tūrisma infrastruktūras attīstība, pieejamība cilvēkiem ar ierobežotām spējām. Dabas resursu potenciāls - dabas liegumi, izzinošais tūrisms.</t>
  </si>
  <si>
    <t>SAM 13.3.1. aktivitāte ES fondu investīcijas REACT-EU finansējumam</t>
  </si>
  <si>
    <t>Dobeles pilsētas ūdens atdzelžošanas stacijā "Pīlēni" iegādātas, uzstādītas un ieregulētas atjaunojamos energoresursus (AER) izmantojošo elektroenerģiju ražojošas iekārtas:
1.1. Uzstādīta saules elektrostacija (ar jaudu līdz 30 kW).
1.2. Saražotā elektroenerģija (~21 800 kWh gadā) tiek izmantota  ūdenssaimniecības sabiedrisko pakalpojumu sniegšanā.
1.3. Ogļskābās gāzes (CO2) ekvivalenta emisiju samazinājums ~ 2,4 t/gadā.</t>
  </si>
  <si>
    <t>1.Notekūdeņu attīrīšanas ietaisēm "Krīgeri" (Bērzes pag.) Dobelē iegādātas un uzstādītas atjaunojamos energoresursus (AER) izmantojošo elektroenerģiju ražojošas iekārtas:
1.1. Uzstādīta saules elektrostacija (ar jaudu līdz 55 kW).
1.2. Saražotā elektroenerģija ( ~45 400 kWh gadā) tiek izmantota  ūdenssaimniecības sabiedrisko pakalpojumu sniegšanai.
1.3.0gļskābās gāzes (CO2) ekvivalenta emisiju samazinājums  ~ 5,0 t/gadā.
2. Notekūdeņu attīrīšanas ietaisēm "Krīgeri" energoefektivitātes uzlabošanai nomainīta programmējamās vadības sistēmas.</t>
  </si>
  <si>
    <t>Ieviesta videi draudzīga transporta izmantošana ūdenssaimniecības pakalpojumu sniegšanā:
1.Iegādātas videi draudzīgas 4 autotransporta 
vienības (1-hidrodinamiskā mašīna,3-operatīvais
transports).
2.Ogļskābās gāzes (CO2) ekvivalenta emisiju samazinājums ~ 30,0t/gadā,   
 t.sk.:~23,8t/gadā-hidrodinamiskā mašīnas izmantošana, ~6,2 t/gadā - operatīvā transporta izmantošana.</t>
  </si>
  <si>
    <t>Atveseseļošanas un noturības plāns (ANM) “Publisko pakalpojumu un nodarbinātības pieejamības veicināšanas pasākumi</t>
  </si>
  <si>
    <t>Izstrādāts būvprojekts Jaunbērzes pagasta kultūras namam energoefektivitātes pasākumu īstenošanai. 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 siltināts pagraba pārsegums/1.stāva grīdas, nosiltināts un nomainīts ēkas jumts, nomainīti logi un durvis. Tiks pārbūvēta apkures sistēma, t.sk., gāzes apkures katls nomainīts uz zemes siltumsūkni,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246 985 kWh/gadā,
2) siltumnīcefekta (ogļskābo) gāzu samazinājums gadā (tonnās) projekta ietvaros veikto investīciju rezultātā: 49,673, t.sk, CO2 emisijas ekvivalents,
3) no atjaunojamiem energoresursiem saražotā papildjauda projekta ietvaros veikto investīciju rezultātā: 0,077 MW,
4) primāro enerģijas patēriņu pirms projekta īstenošanas 212,70 kWh/m2 samazināt uz 45,40 kWh/m2 pēc projekta īstenošanas,
5) siltumnīcefekta (ogļskābo) gāzu emisiju pirms projekta īstenošanas 36,95 kg/m2 samazināt uz 3,30 kg/m2</t>
  </si>
  <si>
    <t>Ēkas, Brīvības iela 7, Dobelē siltināšana</t>
  </si>
  <si>
    <t>Dobeles PII "Spodrītis" infrastruktūras sakārtošana un teritorijas labiekārtošana</t>
  </si>
  <si>
    <t xml:space="preserve">Dobeles PII "Zvaniņš" infrastruktūras sakārtošana un teritorijas labiekārtošana </t>
  </si>
  <si>
    <t xml:space="preserve">Dobeles PII "Jāņtārpiņš" infrastruktūras sakārtošana </t>
  </si>
  <si>
    <t>Dobeles PII "Valodiņa" infrastruktūras sakārtošana</t>
  </si>
  <si>
    <t>Annenieku pagasta PII "Riekstiņš" infrastruktūras sakārtošana un teritorijas labiekārtošana</t>
  </si>
  <si>
    <t>Dobeles Valsts ģimnāzijas infrastruktūras sakārtošana</t>
  </si>
  <si>
    <t>Dobeles 1.vidusskolas infrastruktūras sakārtošana</t>
  </si>
  <si>
    <t>Dobeles Amatniecības un vispārizglītojošās vidusskolas ugunsdrošības signalizācijas sakārtošana</t>
  </si>
  <si>
    <t>Dobeles sākumskolas infrastruktūras sakārtošana</t>
  </si>
  <si>
    <t>Dobeles Mākslas skolas infrastruktūras sakārtošana</t>
  </si>
  <si>
    <t xml:space="preserve">Krimūnu PII "Ābolītis" infrastruktūras sakārtošana </t>
  </si>
  <si>
    <t>Krimūnu PII "Ābolītis" āra nojumes izbūve</t>
  </si>
  <si>
    <t>Dobeles pag.</t>
  </si>
  <si>
    <t>Mežinieku pamatskolas sporta zāles infrastruktūras sakārtošana</t>
  </si>
  <si>
    <t>Bikstu pag.</t>
  </si>
  <si>
    <t>Bikstu pamatskolas jaunas saimniecības ēkas būvniecības projektēšana un ēkas būvniecība</t>
  </si>
  <si>
    <t>Dobeles Sporta skolas sporta zāles ventilācijas izbūve</t>
  </si>
  <si>
    <t>Bērzupes speciālās internātpamatskolas apkures sistēmas izbūve</t>
  </si>
  <si>
    <t>Bērzupes speciālās internātpamatskolas sporta infrastruktūras sakārtošana</t>
  </si>
  <si>
    <t>Augstkalnes pamatskolas sporta infrastruktūras sakārtošana</t>
  </si>
  <si>
    <t>Augstkalnes pils (skolas) parka labiekārtošanas projekta izstrāde</t>
  </si>
  <si>
    <t>A.Brigaderes pamatskolas ventilācijas sistēmas izbūve</t>
  </si>
  <si>
    <t>Auces vidusskolas infrastruktūras sakārtošana</t>
  </si>
  <si>
    <t>Bēnes pamatskolas infrastruktūras sakārtošana</t>
  </si>
  <si>
    <t>Auces PII "Pīlādzītis" infrastruktūras sakārtošana</t>
  </si>
  <si>
    <t>Auces PII "Vecauce" infrastruktūras sakārtošana</t>
  </si>
  <si>
    <t>Bēnes Mūzikas un mākslas skolas infrastruktūras sakārtošana</t>
  </si>
  <si>
    <t>Dobeles Mākslas skola</t>
  </si>
  <si>
    <t>Mežinieku pamatsk.</t>
  </si>
  <si>
    <t>Penkules pamatsk.</t>
  </si>
  <si>
    <t>Bikstu pamatsk.</t>
  </si>
  <si>
    <t>PII "Jāņtārpiņš"</t>
  </si>
  <si>
    <t>Augstkalnes pamatsk.</t>
  </si>
  <si>
    <t>A.Brigaderes pamatsk.</t>
  </si>
  <si>
    <t>PII "Minkuparks"</t>
  </si>
  <si>
    <t>PII "Riekstiņš"</t>
  </si>
  <si>
    <t>PII "Auriņš"</t>
  </si>
  <si>
    <t>Dobeles sākumskola</t>
  </si>
  <si>
    <t>DVĢ</t>
  </si>
  <si>
    <t>Dobeles 1.vsk.</t>
  </si>
  <si>
    <t>DAVV</t>
  </si>
  <si>
    <t>Gardenes pamatsk.</t>
  </si>
  <si>
    <t>Bērzupes speciālā internātpamatsk.</t>
  </si>
  <si>
    <t>Auces vsk.</t>
  </si>
  <si>
    <t>Bēnes pamatsk.</t>
  </si>
  <si>
    <t>PII "Pīlādzītis"</t>
  </si>
  <si>
    <t>PII "Vecauce"</t>
  </si>
  <si>
    <t>PII "Rūķīši"</t>
  </si>
  <si>
    <t>Augstkalnes pag.pārv.</t>
  </si>
  <si>
    <t>Bēnes Mūzikas un mākslas skola</t>
  </si>
  <si>
    <t>Sporta pārvalde</t>
  </si>
  <si>
    <t>Dobeles Sporta centra stadiona infrastruktūras uzlabošana</t>
  </si>
  <si>
    <t>Komunālā nodaļa/Dobeles Sporta centrs</t>
  </si>
  <si>
    <t>Kultūras pārvalde</t>
  </si>
  <si>
    <t>Bikstu kultūras nama infrastruktūras uzlabošana</t>
  </si>
  <si>
    <t>Krimūnu tautas nama infrastruktūras uzlabošana</t>
  </si>
  <si>
    <t>Jaunbērzes kultūras nama infrastruktūras uzlabošana</t>
  </si>
  <si>
    <t>Auces brīvdabas estrādes koka fasādes atjaunošana, solu remonts</t>
  </si>
  <si>
    <t>Auces kultūras nama infrastruktūras uzlabošana</t>
  </si>
  <si>
    <t>Vītiņu brīvdabas estrādes infrastruktūras uzlabošana</t>
  </si>
  <si>
    <t>Dobeles Novadpētniecības muzeja infrastruktūras sakārtošana</t>
  </si>
  <si>
    <t>Komunālā nodaļa/Dobeles Novadpētniecības muzejs</t>
  </si>
  <si>
    <t>Sociālais dienests/ĢAC "Lejasstazdi"</t>
  </si>
  <si>
    <t>Ģimenes atbalsta centra "Lejasstrazdi" teritorijas nožogojuma izbūve</t>
  </si>
  <si>
    <t>Sociālais dienests/Grupu dzīvokļi</t>
  </si>
  <si>
    <t>Sociālā dienesta administrācijas ēkas Francmaņa ielā 6 jumta seguma nomaiņa</t>
  </si>
  <si>
    <t>Annenieku pag.pārv.</t>
  </si>
  <si>
    <t>Auru pag.pārv.</t>
  </si>
  <si>
    <t>Dobeles pag.pārv.</t>
  </si>
  <si>
    <t>Jaunbērzes pag.pārv.</t>
  </si>
  <si>
    <t>Naudītes pag.pārv.</t>
  </si>
  <si>
    <t>Penkules pag.pārv.</t>
  </si>
  <si>
    <t>Zebrenes pag.</t>
  </si>
  <si>
    <t>Zebrenes pag.pārv.</t>
  </si>
  <si>
    <t>Auces pilsētas pārvaldes ēkas būvkonstrukciju pastiprināšana un telpu remonts</t>
  </si>
  <si>
    <t>Vītiņu pag.pārv.</t>
  </si>
  <si>
    <t>Bēnes pag.pārv.</t>
  </si>
  <si>
    <t>Lielauces pag.pārv.</t>
  </si>
  <si>
    <t>Ukru pag.</t>
  </si>
  <si>
    <t>Ukru pag.pārv.</t>
  </si>
  <si>
    <t>Gājēju tiltiņu atjaunošana Dobelē</t>
  </si>
  <si>
    <t>Vērpju kapu zvana torņa atjaunošana</t>
  </si>
  <si>
    <t>Krimūnu pag.pārv.</t>
  </si>
  <si>
    <t>Sporta laukuma ierīkošana Krimūnās</t>
  </si>
  <si>
    <t>Jāņa Čakstes ielas Dobelē pārbūves 2.kārta</t>
  </si>
  <si>
    <t>Lietus ūdens kanalizācijas izbūve PII ēkai "Zvaniņi"</t>
  </si>
  <si>
    <t>PII "Zvaniņi"</t>
  </si>
  <si>
    <t>Kroņauces PII "Sprīdītis" ventilācijas sistēmas sakārtošana</t>
  </si>
  <si>
    <t>Izglītības pārvalde/ Komunālā nodaļa</t>
  </si>
  <si>
    <t>Komunālā nodaļa/ Bikstu pag.pārv.</t>
  </si>
  <si>
    <t>Komunālā nodaļa/ Krimūnu pag.pārv.</t>
  </si>
  <si>
    <t>Komunālā nodaļa/ Jaunbērzes pag.pārv.</t>
  </si>
  <si>
    <t>Komunālā nodaļa/ Penkules pag.pārv.</t>
  </si>
  <si>
    <r>
      <t>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t>
    </r>
    <r>
      <rPr>
        <sz val="11"/>
        <color rgb="FFFF0000"/>
        <rFont val="Ebrima"/>
        <charset val="186"/>
      </rPr>
      <t>s</t>
    </r>
    <r>
      <rPr>
        <sz val="11"/>
        <color theme="1"/>
        <rFont val="Ebrima"/>
        <charset val="186"/>
      </rPr>
      <t>, siltināts pagraba pārsegums/1.stāva grīdas, nosiltināts un nomainīts ēkas jumts, nomainīti logi un durvis. Tiks atjaunota apkures un ventilācijas sistēma,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186 279,53 kWh/gadā,
2) siltumnīcefekta (ogļskābo) gāzu samazinājums gadā (tonnās) projekta ietvaros veikto investīciju rezultātā: 31,55, t.sk, CO2 emisijas ekvivalents,
3) no atjaunojamiem energoresursiem saražotā papildjauda projekta ietvaros veikto investīciju rezultātā: 0,006 MW,
4) primāro enerģijas patēriņu pirms projekta īstenošanas 227,12 kWh/m2 samazināt uz 100,94 kWh/m2 pēc projekta īstenošanas,
5) siltumnīcefekta (ogļskābo) gāzu emisiju pirms projekta īstenošanas 38,09 kg/m2 samazināt uz 16,73 kg/m2</t>
    </r>
  </si>
  <si>
    <t>Bikstu pag.pārv.</t>
  </si>
  <si>
    <t>Bērzes pag.pārv.</t>
  </si>
  <si>
    <t>Gājēju celiņa izbūve Ukros</t>
  </si>
  <si>
    <t>Gājēju infrastruktūras projektēšana</t>
  </si>
  <si>
    <t xml:space="preserve">Saimnieciskās kanalizācijas tīklu izbūve Kroņaucē, Tērvetes pagastā </t>
  </si>
  <si>
    <t>Bēnes PII "Rūķīši" infrastruktūras sakārtošana un teritorijas labiekārtošana</t>
  </si>
  <si>
    <t>Apkures sistēmas uzlabošana Bukaišu tautas namā un pagasta pārvaldes ēkā</t>
  </si>
  <si>
    <t>Bukaišu pag.pārv.</t>
  </si>
  <si>
    <t>Ģimenes atbalsta centra "Lejasstrazdi" energoefektivitātes uzlabošana</t>
  </si>
  <si>
    <t>Dobeles Jaunatnes iniciatīvu un veselības centra ēkas Zaļkalnos infrastruktūras sakārtošana</t>
  </si>
  <si>
    <t>Grupu dzīvokļu Uzvaras ielā 50 infrastruktūras uzlabošana un ārtelpas sakārtošana</t>
  </si>
  <si>
    <t xml:space="preserve">Saimnieciskās kanalizācijas attīrīšanas iekārtu izbūve Sanatorijas ciemā </t>
  </si>
  <si>
    <t>Komunālā nodaļa /DJIVC, Izglītības pārvalde</t>
  </si>
  <si>
    <t xml:space="preserve">SAC "Tērvete" infrastruktūras attīstība </t>
  </si>
  <si>
    <t>Pansijas “Lielauce” pakalpojuma pieejamības un kvalitātes uzlabošana</t>
  </si>
  <si>
    <t>Uzlabota un paplašināta ūdenssaimniecības un kanalizācijas sistēma Bēnes pagastā.</t>
  </si>
  <si>
    <t>Pašvaldības policija</t>
  </si>
  <si>
    <t xml:space="preserve">Attīstības un plānošanas nodaļa </t>
  </si>
  <si>
    <t xml:space="preserve">Komunālā nodaļa </t>
  </si>
  <si>
    <t>Nosiltināta Bēnes pagasta ēka Stacijas ielā 8, uzlabojot ēkas energoefektivitāti.</t>
  </si>
  <si>
    <t>Komunālā nodaļa/PIUAC</t>
  </si>
  <si>
    <t>Auces pils.pārv., Tērvetes pag. pārv.</t>
  </si>
  <si>
    <t>Auces pils.pārv.</t>
  </si>
  <si>
    <t>Tērvetes pag.pārv.</t>
  </si>
  <si>
    <t>Komunālā nodaļa/ Kultūras pārvalde</t>
  </si>
  <si>
    <t>Sociālais denests/ Zemgales plānošanas reģions</t>
  </si>
  <si>
    <t xml:space="preserve">Augstkalnes pag.pārv. </t>
  </si>
  <si>
    <t>Auces pils.pārv./ Auces kultūras nams</t>
  </si>
  <si>
    <t>Auces pils.pārv./ 
Penkules pag.pārv.</t>
  </si>
  <si>
    <t>Lejasstrazdu sākumsk.</t>
  </si>
  <si>
    <t>Vītiņu pag.pārv./ Vītiņu tautas nams</t>
  </si>
  <si>
    <t>Kultūras pārvalde/ Sporta pārvalde/ NVO</t>
  </si>
  <si>
    <t>RC "Tērvete" infrastruktūras uzlabošana</t>
  </si>
  <si>
    <t xml:space="preserve">Satiksmes infrastruktūras uzlabošana nokļūšanai uz RC "Tērvete" </t>
  </si>
  <si>
    <t>VTP1; VTP3</t>
  </si>
  <si>
    <t>U2</t>
  </si>
  <si>
    <t>U8</t>
  </si>
  <si>
    <t>U41</t>
  </si>
  <si>
    <t>U16</t>
  </si>
  <si>
    <t>RV8</t>
  </si>
  <si>
    <t>Gājēju celiņa izbūve gar valsts autocļu P103 "Dobele-Bauska" no tilta pār Tērvetes upi līdz Krasta ielai</t>
  </si>
  <si>
    <t>Komunālā nodaļa/ Tērvetes pag.pārv.</t>
  </si>
  <si>
    <t>U8/U24</t>
  </si>
  <si>
    <t>RV1/RV9</t>
  </si>
  <si>
    <t>VTP1/VTP3</t>
  </si>
  <si>
    <t>RV1/RV4</t>
  </si>
  <si>
    <t>U1/U10</t>
  </si>
  <si>
    <t>RV1/RV15</t>
  </si>
  <si>
    <t>U1/U38</t>
  </si>
  <si>
    <t>U28/U29</t>
  </si>
  <si>
    <t>Komunālo pakalpojumu pārvaldības digitalizācija novadā</t>
  </si>
  <si>
    <t>Komunālo pakalpojumu sniedzēji</t>
  </si>
  <si>
    <t>Interreg Latvijas-Lietuvas pārrobežu programma 2021.-2027.gadam</t>
  </si>
  <si>
    <t xml:space="preserve">Sabiedrības drošības uzlabošana </t>
  </si>
  <si>
    <t xml:space="preserve">Publisko pakalpojumu pieejamības un kvalitātes uzlabošana </t>
  </si>
  <si>
    <t>U19/U20</t>
  </si>
  <si>
    <t>Administratīvā nodaļa/ Kultūras pārvalde</t>
  </si>
  <si>
    <t>Atkritumu apsaimniekošanas pilnveidošana Auces pilsētā un Tērvetes pagastā</t>
  </si>
  <si>
    <t>Rekreācijas zonu attīstība novadā</t>
  </si>
  <si>
    <t>Mobilās vienības izveide mājas aprūpes pakalpojumu nodrošināšanai</t>
  </si>
  <si>
    <t xml:space="preserve">Pilnveidoti Aprūpes mājās biroja pakalpojumi, iegādāts un aprīkots specializētais transports pakalpojuma nodrošināšanai visā novada teritorijā. Organizētas apmācības Latvijas un Lietuvas sadarbības partneru speciālistiem, veikti pieredzes apmaiņas pasākumi pakalpojuma aprūpe mājās nodrošināšanā. </t>
  </si>
  <si>
    <t>Tūrisma produktu pilnveidošana un attīstība novada teritorijā</t>
  </si>
  <si>
    <t>Tērvetes pag.pārv./ Īles pag.pārv.</t>
  </si>
  <si>
    <t>Elektrības ielas pārbūve (0,492 km) Dobeles pilsētā
Projekta idejas pamatojums: Realizētais projekts veicinās ielas tiešā tuvumā esošo uzņēmumu attīstību, kā arī neapgūto privāto un novada pašvaldības teritoriju apsaimniekošanu, attīstību un jaunu uzņēmumu  veidošanos. Ielas infrastruktūras sakārtošana uzlabos un nodrošinās ērtu un drošu piekļuvi uzņēmumiem.  Ielai pieguļošajās teritorijās darbojas vieni no lielākajiem novada uzņēmumiem: SIA "TENACHEM" un SIA "TENAX", pakalpojuma sniedzējs - pašapkalpošanās auto mazgātuve, A/S Sadales tīkls, kā arī atrodas daudzdzīvokļu dzīvojamā māja. SIA "TENACHEM" ielas tiešā tuvumā plāno paplašināt savu darbību, līdz 2024.gadam uzbūvēt jaunas noliktavas, tam sekojoši administrācijas ēku. Uzņēmumā plānots investēt ap 6 milj. EUR un izveidot līdz 20 jaunām darba vietām. Ielai piegulošas ir pašvaldības īpašumā esošas 2 brīvas teritorijas kā arī privātpersonām piederošas degradētas, neapgūtas rūpniecības apbūves teritorijas, ielas galā atrodas lielas platības privātīpašums, kas ir rūpniecības apbūves teritorija un pašreiz netiek izmantota, un ir degradēta teritorija. Īpašnieks vairākkārt ir vērsies novada pašvaldībā ar idejām uzņēmējdarbības uzsākšanai, taču ieguldāmās investīcijas infrastruktūras sakārtošanai ir ļoti lielas un piekļuve īpašumam ir apgrūtināta. 
Esošā Elektrības iela ir  šaura, tās segums ir nekvalitatīvs, nolietojies. Iela smagā transporta tehnikas kustībai nav piemērota. 
Eošajai ielai nav risināta gājēju un velotransporta kustība, kā arī ielai nav apgaismojuma, kas apdraud to uzņēmumu darbinieku un iedzīvotāju pārvietošanās drošību.
Projekta aktivitāšu pamatojums: 
- Ielas pārbūve. Ielas asfalta segums ir nolietojies, katru gadu pašvaldībai ir jāiegulda naudas līdzekļi bedrīšu remontam. Ir nepieciešams izbūvēt gājēju, kā arī ierīkot ielas apgaismojumu, ietverot zaļā iepirkuma prasības un izbūvējot energoefektīvu apgaismojumu. Palielinot uzņēmuma ražošanas jaudas, būvējot jaunas noliktavu telpas, uz to tiek plānota intensīva smagā transporta kustība, tādēļ ir jāatdala gājēju plūsma no pārējo satiksmes dalībnieku ceļa.
- Ūdens hidrantu izbūve. Ielas tuvumā darbojošais uzņēmums ir ķīmiskās produkcijas ražotājs, kas lielu daļu savas produkcijas eksportē, līdz ar to visu ugunsdrošību prasību izpildīšanai nepieciešams izbūvēt ugunsdzēsības hidrantus.</t>
  </si>
  <si>
    <t>Komunālā nodaļa /SIA "Dobeles ūdens", SIA "Tenachem", SIA "Tenax"</t>
  </si>
  <si>
    <t xml:space="preserve">Pārbūvēta Elektrības iela 0,492 km, ierīkots ielas apgaismojums, izbūvēta gājēju ietve. Realizējot projektu sniegts atbalsts komersantiem, veicināta apgūt un sakārtot uzņēmējiem un privātpersonām piederošu degradēto vidi. </t>
  </si>
  <si>
    <t xml:space="preserve">Gājēju ietves izbūve Penkulē </t>
  </si>
  <si>
    <t>Gājēju ietves izbūve Aucē</t>
  </si>
  <si>
    <t>Veikta jaunas saimniecības ēkas pie Bikstu pamatskolas būvniecības projekta izstrāde un būvniecība.</t>
  </si>
  <si>
    <t xml:space="preserve">Apkures sistēmas sakārtošanai veikta projektēšana un apkures sistēmas izbūve (granulu vai gāzes apkures katls). </t>
  </si>
  <si>
    <t>Veikta skolas basketbola laukuma bruģēšana.</t>
  </si>
  <si>
    <t>Izbūvēta Dobeles Sporta skolas sporta zāles ventilācija.</t>
  </si>
  <si>
    <t>Izstrādāts projekts parka labiekārtošanai.</t>
  </si>
  <si>
    <t>Izbūvēta lietus ūdens kanalizācija PII "Zvaniņi" Augstkalnē.</t>
  </si>
  <si>
    <t>Veikta Dobeles stadiona pārbūves 3.kārta, atjaunots ledus laukums stadiona teritorijā.</t>
  </si>
  <si>
    <t>Atjaunota brīvdabas estrādes koka fasāde, veikts solu remonts.</t>
  </si>
  <si>
    <t>1. un 2.stāva hallles, kāpņu telpas, izstāžu zāles kosmētiskais remonts.</t>
  </si>
  <si>
    <t>Estrādes asfalta segums daļēji nomainīts pret bruģa segumu.</t>
  </si>
  <si>
    <t>Projekta kopējās izmaksas 5 580 964  EUR, no tām Eiropas Sociālā fonda finansējums 4 853 010,40 EUR. Projekta rezultātā Zemgales reģionā tiks palielināta ģimeniskai videi pietuvinātu un sabiedrībā balstītu sociālo pakalpojumu pieejamība dzīvesvietā personām ar  invaliditāti un bērniem.  
Izvērtētas personas ar invaliditāti un bērnu individuālās vajadzības
Izstrādāts detalizēts plāns Zemgales reģionā, kurā izvērtēti esošie pakalpojumi un noteikti nepieciešamie uzlabojumi to optimālai attīstībai.
Izstrādāti priekšlikumi bērnu aprūpes iestāžu pārveidei, lai tajās valdītu ģimeniska vide.
Sniegti sabiedrībā balstīti pakalpojumi personām ar invaliditāti.
Apmācīti speciālisti un izglītota un informēta sabiedrība.</t>
  </si>
  <si>
    <t>Pārbūvētas telpas Ādama ielā 2 Dobelē  Grupu dzīvokļi nodrošināšanai un aprīkojuma iegāde pakalpojuma īstenošanai.
Divu specializēto darbnīcu pakalpojuma aprīkojuma iegāde. 
Dienas centra personām ar garīga rakstura traucējumiem izveide Brīvības ielā 11 un Brīvības ielā 11A Dobelē.</t>
  </si>
  <si>
    <t>Izbūvēts labiekārtots laukums ar vides objektu.</t>
  </si>
  <si>
    <t>Izbūvēts ĢAC "Lejasstrazdi" teritorijas nožogojums.</t>
  </si>
  <si>
    <t>Nomainīts jumta segums pašvaldības ēkai Francmaņa ielā 6.</t>
  </si>
  <si>
    <t>Atbilstoši iedalītajam finansējumam katru gadu tiek atjaunotas vai ierīkotas jaunas istabiņas pansijas "Lielauce" iemītniekiem.</t>
  </si>
  <si>
    <t>Nodrošināta vides pieejamība personām ar funkcionāliem traucējumiem (vizuālās informācijas uzlabojumi, kāpņu pacēlāju vai pandusu ierīkošana, automātisko durvju uzstādīšana u.c.).</t>
  </si>
  <si>
    <t>Veikta Auces pilsētas pārvaldes administrācijas ēkas būvkonstrukciju pastiprināšana un telpu remonts.</t>
  </si>
  <si>
    <t>Nomainīti malkas apkures katli pret automatizētiem granulu apkures katliem.</t>
  </si>
  <si>
    <t>Atjaunots kapu zvana tornis.</t>
  </si>
  <si>
    <t>Veikta Baznīcas ielas (posmā no Brīvības ielas līdz Baznīcas ielai Nr.12)  seguma atjaunošana, nodrošinot autobraucējiem drošu un kvalitatīvu pārvietošanos.</t>
  </si>
  <si>
    <t>Realizēta Jāņa Čakstes ielas pārbūves 2.kārta.</t>
  </si>
  <si>
    <t>Izbūvēts bruģēts celiņš līdz Ukru estrādei.</t>
  </si>
  <si>
    <t>Tērvetes pagasta Sanatorijas ciemā izbūvētas saimnieciskās kanalizācijas attīrīšanas iekārtas.</t>
  </si>
  <si>
    <t>Saimnieciskās kanalizācijas tīklu izbūve Kroņaucē, Tērvetes pagastā.</t>
  </si>
  <si>
    <t>Izbūvēts gājēju celiņš (370 m) Tērvetes pagastā gar autoceļu P103 no tilta pār Tērvetes upi līdz Krasta ielai.</t>
  </si>
  <si>
    <t>Pārbūvēta O.Kalpaka iela Aucē.</t>
  </si>
  <si>
    <t>Zaļās teritorijas (blakus Auces veloparkam) starp dzelzceļu un Auces vidusskolu labiekārtošana (celiņu ierīkošana, soliņu uzstādīšana, apgaismojuma izbūve).</t>
  </si>
  <si>
    <t>Atjaunota piebraucamā ceļa (pašvaldības ceļš Te37) virsma, izbūvēts gājēju celiņš gar piebraucamoo ceļu, pārbūvēts stāvlaukums RC "Tērvete".</t>
  </si>
  <si>
    <t>Veikti ēkas Brīvības ielā 7, Dobelē enegoefektivitātes pasākumi.</t>
  </si>
  <si>
    <t>Izveidoti atkritumu dalītās vākšanas laukumi Auces pilsētā un Tērvetes pagastā.</t>
  </si>
  <si>
    <t>Ieviesta vienota pārvaldības sistēma centralizēto ūdenssaimniecības, siltumapgādes pakalpojumu sniegšanā. Pilnībā digitalizēta komunālo pakalpojumu pārvaldība visā novadā teritorijā, izvietojot attālinātos skaitītājus, izveidojot automatizēto sistēmu.</t>
  </si>
  <si>
    <t xml:space="preserve">Sadarbībā ar pierobežas pilsētu Akmenes un Žagares (Lietuva) pašvaldības policiju turpināt attīstīt sabiedrības drošības jautājumus, uzstādīt novērošanas kameras un veidot uzraudzības sistēmu visā novada teritorijā. </t>
  </si>
  <si>
    <t>Uzlabota publisko pakalpojumu pieejamība un kvalitāte novada attālākajās administratīvajās vienībās. Nodrošinātas apmācības, stiprinot bibliotēku un pagasta pārvalžu darbinieku kapacitāti. Iegādāts tehniskais nodrošinājums.</t>
  </si>
  <si>
    <r>
      <t>Sabiedrību izglītojošā vides centra izveide  Stacijas ielā 5, Dobelē</t>
    </r>
    <r>
      <rPr>
        <i/>
        <sz val="11"/>
        <color rgb="FF000000"/>
        <rFont val="Ebrima"/>
        <charset val="186"/>
      </rPr>
      <t xml:space="preserve"> </t>
    </r>
    <r>
      <rPr>
        <sz val="11"/>
        <color rgb="FF000000"/>
        <rFont val="Ebrima"/>
        <charset val="186"/>
      </rPr>
      <t>(ūdenstornī), saglabājot vietējās nozīmes arhitektūras pieminekli (I kārta)                                                                               1. posms Projektēšanas dokumentācijas izstrāde.                                                                                              2.posms Pārbūves darbu uzsākšana.</t>
    </r>
  </si>
  <si>
    <r>
      <t>Sabiedrību izglītojošā vides centra izveide  Stacijas ielā 5, Dobelē (ūdenstornī), saglabājot vietējās nozīmes arhitektūras pieminekli (II kārta)                                                                                        1.posms Mācību telpu izveide (aprīkojums) izglītojošo vides semināru (</t>
    </r>
    <r>
      <rPr>
        <i/>
        <sz val="11"/>
        <color rgb="FF000000"/>
        <rFont val="Ebrima"/>
        <charset val="186"/>
      </rPr>
      <t xml:space="preserve">ūdens resursu izmantošana, aprite, notekūdeņi u.t.) </t>
    </r>
    <r>
      <rPr>
        <sz val="11"/>
        <color rgb="FF000000"/>
        <rFont val="Ebrima"/>
        <charset val="186"/>
      </rPr>
      <t xml:space="preserve">izglītojošo  semināru organizēšanai.                                                                                                    2.posms Vēsturiskās ekspozījas (ūdens ieguve, ūdensapgāde u.tt. novadā) izveide, uzturēšana 3.posms  Skolēnu, studentu un ekskursantu grupu apmeklējumu organizēšana.   </t>
    </r>
  </si>
  <si>
    <t>1)Notekūdeņu dūņu centralizācija notekūdeņu dūņu apsaimniekošanas centrā (visu notekūdeņu dūņu centralizācija sākotnēji pašvaldību ietvaros, atsevišķos gadījumos arī pāri pašvaldību robežām) – nepieciešamā transporta iegāde;
2)Notekūdeņu dūņu apstrāde – atūdeņošanas iekārtas gan notekūdeņu dūņu centrā, gan citās pašvaldībā esošās pietiekami lielās NAI, kurās ir racionāli veikt lokālu atūdeņošanu;
3)Notekūdeņu dūņu pārstrādes kompleksu izbūve – dūņu noturēšanas lauki ar jumtu, drenāžu, smaku noņemšanu, un citu nepieciešamo aprīkojumu un tehniku;
4)Notekūdeņu dūņu utilizācija – nepieciešamā transporta iegāde.</t>
  </si>
  <si>
    <t>O. Kalpaka ielas Aucē pārbūve</t>
  </si>
  <si>
    <t xml:space="preserve">Pilnībā / daļēji atjaunota RC "Tērvete" ēkas fasāde. </t>
  </si>
  <si>
    <t xml:space="preserve">RC "Tērvete" ēkas fasādes atjaunošana </t>
  </si>
  <si>
    <t>Finansējums valsts kultūras pieminekļiem</t>
  </si>
  <si>
    <t>Ielu apgaismojums ir viena no publisko teritoriju infrastruktūras aprīkojuma sastāvdaļām, kam ir būtiska nozīme labas redzamības nodrošināšanai diennakts tumšajā laikā. Mūsdienu prasībām atbilstoša ielu  LED apgaismojuma tehnoloģija nodrošina jaudīgākas (LED gaismekļi ar sensoriem),  ļoti  efektīvas  apgaismes  ierīces,  kas  sasniedz  augstāku  gaismas  līmeni, nepalielinot rēķinu par elektrību, kā arī, tās izmantojot,  samazinās CO2 emisijas. Jaunās apgaismojuma sistēmas nodrošina klātbūtnes sensoru iekļaušanu, kas paaugstina gaismas līmeni, kad tiek uztverti cilvēki sava diapazona robežās (vai pretēji –izslēgt apgaismojumu, ielām esot tukšām). 
Publisko teritoriju apgaismojuma nomaiņu plānots veikt atbilstoši pašvaldības investīciju plānam.</t>
  </si>
  <si>
    <t>Rotaļu iekārtu un āra trenažieru piegāde un uzstādīšana četros Dobeles novada pagastos</t>
  </si>
  <si>
    <t>RV2/RV4</t>
  </si>
  <si>
    <t>U10/U7</t>
  </si>
  <si>
    <t xml:space="preserve">Rotaļu un aktīvās atpūtas iespēju pilnveidošana Dobeles novadā </t>
  </si>
  <si>
    <t>Augstkalnes pagasta kopienas aktivitāšu centra “Domu nams” izveide</t>
  </si>
  <si>
    <t>Uzstādīti rotaļu laukumu aprīkojuma elementi Aucē, Vītiņos, Bēnē, Ukros un Lielaucē.</t>
  </si>
  <si>
    <t>IZPILDE (EUR)</t>
  </si>
  <si>
    <t>Iesniegts LAD, apstiprināts</t>
  </si>
  <si>
    <t>Jaunbērzes pagasta PII "Minkuparks" infrastruktūras sakārtošana</t>
  </si>
  <si>
    <t>Grants seguma ielu un ceļa dubultā virsmas apstrāde Auru pagastā</t>
  </si>
  <si>
    <t>Ielu apgaismojuma tīklu pārbūve Auru pagastā</t>
  </si>
  <si>
    <t xml:space="preserve">Gardenes pamatskolas ārtelpas sakārtošana </t>
  </si>
  <si>
    <t>Iesniegts</t>
  </si>
  <si>
    <t>Grants seguma ielu dubultā virsmas apstrāde Bēnes pagastā</t>
  </si>
  <si>
    <t>Asfaltēto ielu un ceļa seguma atjaunošana Bēnes pagastā</t>
  </si>
  <si>
    <t>Sociālais dienests/Auces pilsētas, Lielauces, Bēnes un Krimūnu pag.pārv.</t>
  </si>
  <si>
    <r>
      <t>Vides pieejamības nodrošināšanas pasākumi pašvaldības Sociālā dienesta Lielauces, Vītiņu, Ukru, Īles un</t>
    </r>
    <r>
      <rPr>
        <sz val="11"/>
        <color rgb="FFFF0000"/>
        <rFont val="Ebrima"/>
        <charset val="186"/>
      </rPr>
      <t xml:space="preserve"> </t>
    </r>
    <r>
      <rPr>
        <sz val="11"/>
        <rFont val="Ebrima"/>
        <charset val="186"/>
      </rPr>
      <t>Krimūnu</t>
    </r>
    <r>
      <rPr>
        <sz val="11"/>
        <color theme="1"/>
        <rFont val="Ebrima"/>
        <charset val="186"/>
      </rPr>
      <t xml:space="preserve"> klientu apkalpošanas punktos </t>
    </r>
  </si>
  <si>
    <t>Ielu apgaismojuma pārbūve Bēnes pagastā</t>
  </si>
  <si>
    <t>Grants seguma ielu dubultā virsmas apstrāde Bērzes pagastā</t>
  </si>
  <si>
    <t>Tilta remonts T5221 Šķibes tilts uz autoceļa Nr.5221 "Krišjāņi-Šķibe" pār Ālaves upi Bērzes pagastā</t>
  </si>
  <si>
    <t>Bērzupes spec.internātskolas infrastruktūras sakārtošana</t>
  </si>
  <si>
    <t>55 028.00 sastāda pārejošās saistības saimniecības ēkas (malkas šķūņa) būvdarbi+būvuzraudzība no 2022.g.</t>
  </si>
  <si>
    <t xml:space="preserve">Kaķenieku sporta centra infrastruktūras sakārtošana </t>
  </si>
  <si>
    <t>Annenieku pag.pārv.,
Sporta pārvalde</t>
  </si>
  <si>
    <t>Ielu apgaismojuma izbūve Annenieku pagastā</t>
  </si>
  <si>
    <t xml:space="preserve">Grants seguma ceļu dubultā virsmas apstrāde Annenieku pagastā </t>
  </si>
  <si>
    <t>Ceļa seguma atjaunošana Annenieku pagastā</t>
  </si>
  <si>
    <t xml:space="preserve">Grants seguma ielu dubultā virsmas apstrāde Aucē </t>
  </si>
  <si>
    <t>Grants seguma ielu un ceļu dubultā virsmas apstrāde Aucē</t>
  </si>
  <si>
    <t>Labiekārtošana-bruģa seguma atjaunošana Auces pilsētā</t>
  </si>
  <si>
    <t>Centralizētās kanalizācijas izbūve Aucē</t>
  </si>
  <si>
    <t xml:space="preserve">Auces pils.pārv.
SIA "Auces komunālie pakalpojumi" </t>
  </si>
  <si>
    <t>Kanalizācijas septiķa demontāža Auces pilsētas centrālajā laukumā</t>
  </si>
  <si>
    <t>Kanalizācijas sistēmas remonts Aucē, pilsētas centrālajā laukumā</t>
  </si>
  <si>
    <t>Kanalizācijas sistēmas remonts Aucē Raiņa ielā 4 (stāvlaukumā); Pakalpojuma līgums</t>
  </si>
  <si>
    <t>Apgaismojuma infrastruktūras uzlabošana Auces pilsētā</t>
  </si>
  <si>
    <t>Auces mūzikas skolas infrastruktūras sakārtošana</t>
  </si>
  <si>
    <t>Auces mūzikas skola</t>
  </si>
  <si>
    <t>Auces invalīdu biedrības telpu sakārtošana</t>
  </si>
  <si>
    <t>U6</t>
  </si>
  <si>
    <t>Veikta sešu telpu vienākāršotā atjaunošana</t>
  </si>
  <si>
    <t xml:space="preserve">Grants seguma ceļa dubultā virsmas apstrāde Augstkalnes pagastā </t>
  </si>
  <si>
    <t>Augstkalnes bibliotēkas remonts</t>
  </si>
  <si>
    <t>Kultūras pārvalde
Augstkalnes pag.pārv.</t>
  </si>
  <si>
    <t>Augstkalnes pamatskolas remonts</t>
  </si>
  <si>
    <t>PII "Zvaniņi" infrastruktūras sakārtošana</t>
  </si>
  <si>
    <t xml:space="preserve">Ceļa seguma atjaunošana Bikstu pagastā </t>
  </si>
  <si>
    <t xml:space="preserve"> U28</t>
  </si>
  <si>
    <t>Grants seguma ceļu dubultā virsmas apstrāde Bikstu pagastā</t>
  </si>
  <si>
    <t>Ceļa Nr. 5411 asfalta seguma atjaunošana Bikstu pagastā</t>
  </si>
  <si>
    <t xml:space="preserve">Ielu apgaismojuma izbūve Bikstu pagastā </t>
  </si>
  <si>
    <t xml:space="preserve"> U29</t>
  </si>
  <si>
    <t>Bikstu pamatskolas infrastruktūras sakārtošana</t>
  </si>
  <si>
    <t>Grants seguma ceļu dubultā virsmas apstrāde Bukaišu pagastā</t>
  </si>
  <si>
    <t>Lejasstrazdu sākumskolas teritorijas labiekārtošana un sporta laukuma pārbūve</t>
  </si>
  <si>
    <t xml:space="preserve">Gaurata ezera publiskās peldvietas labiekārtošana </t>
  </si>
  <si>
    <t>U36</t>
  </si>
  <si>
    <t>Aizstrautnieku un Lejasstrazdu sabiedrisko teritoriju labiekārtošana</t>
  </si>
  <si>
    <t>Grants seguma ceļu dubultā virsmas apstrāde Dobeles pagastā</t>
  </si>
  <si>
    <t>Ceļa Nr. 6031 seguma atjaunošana Dobeles pagastā</t>
  </si>
  <si>
    <t>Ceļa Nr. 6015 un Nr 6029 seguma atjaunošana Dobeles pagastā</t>
  </si>
  <si>
    <t>Gājēju veloceliņu izbūve Lejasstrazdi-Dobele</t>
  </si>
  <si>
    <t>Gājēju infrastruktūras uzlabošana Dobeles pagastā</t>
  </si>
  <si>
    <t>Papildus ielu apgaismojuma izbūve Dobeles pagastā</t>
  </si>
  <si>
    <t>Tualetes izbūve pie atpūtas laukuma Saules parks</t>
  </si>
  <si>
    <t>Tualetes izbūve pumptrack trasē Jāņa Čakstes ielā Dobelē</t>
  </si>
  <si>
    <t>Atpūtas zonas Ķestermežā labiekārtošana</t>
  </si>
  <si>
    <t>Dobeles pilsētas kapsētas datu digitalizācija</t>
  </si>
  <si>
    <t xml:space="preserve">Hildas Vīkas ielas Dobelē pārbūve </t>
  </si>
  <si>
    <t xml:space="preserve">Grants seguma ielu dubultā virsmas apstrāde Dobelē </t>
  </si>
  <si>
    <t>Asfaltēto ielu seguma atjaunošana Dobeles pilsētā</t>
  </si>
  <si>
    <t>Stāvlaukuma Zaļā ielā 22 Dobelē izbūve</t>
  </si>
  <si>
    <t>Dobeles 1.vidusskolas iebraucamā ceļa un laukuma atjaunošana</t>
  </si>
  <si>
    <t>Ārējā ūdensvada un kanalizācijas izbūve Miera, Parka, Ābeļu ielā Dobelē</t>
  </si>
  <si>
    <t xml:space="preserve"> Ieguldījums DŪ pamatkapitālā</t>
  </si>
  <si>
    <t>Apgaismojuma infrastruktūras uzlabošana Dobelē</t>
  </si>
  <si>
    <t>Pašvaldības remonta darbi (fasādes projekts Brīvības 17, Brīvības iela 7 remonts)</t>
  </si>
  <si>
    <t>Dobeles 1.vidusskolas pārbūves projekta izstrāde</t>
  </si>
  <si>
    <t>Izglītības pārvalde/
Dobeles 1.vsk.</t>
  </si>
  <si>
    <t>Izglītības pārvalde/
DAVV</t>
  </si>
  <si>
    <t>Kopmītnes Gaurata ielā infrastruktūras sakārtošana</t>
  </si>
  <si>
    <t>Izglītības pārvalde/
Sporta skola</t>
  </si>
  <si>
    <t>Izglītības pārvalde/
DJIVC</t>
  </si>
  <si>
    <t>Izglītības pārvalde/
PII "Jāņtārpiņš"</t>
  </si>
  <si>
    <t>Izglītības pārvalde/ 
PII "Spodrītis"</t>
  </si>
  <si>
    <t>Izglītības pārvalde/ 
PII "Valodiņa"</t>
  </si>
  <si>
    <t xml:space="preserve">Dobeles PII "Zvaniņš" teritorijas labiekārtošana </t>
  </si>
  <si>
    <t>Izglītības pārvalde/ 
PII "Zvaniņš"</t>
  </si>
  <si>
    <t xml:space="preserve"> Komunālā nodaļa</t>
  </si>
  <si>
    <t>Izglītības pārvalde/
PII "Zvaniņš"</t>
  </si>
  <si>
    <t>Īles tautas nama infrastruktūras sakārtošana (2.kārta)</t>
  </si>
  <si>
    <t>Komunālā nodaļa/
Īles pag.pārv.</t>
  </si>
  <si>
    <t>Sporta zāles infrastruktūras sakārtošana Īles pagastā</t>
  </si>
  <si>
    <t xml:space="preserve">Grants seguma ceļa dubultā virsmas apstrāde Īles pagastā </t>
  </si>
  <si>
    <t>Īles pag.pārv.</t>
  </si>
  <si>
    <t>Līgo pļaviņas projektēšanas darbi Ceriņu ielā 2 Jaunbērzes pagastā</t>
  </si>
  <si>
    <t xml:space="preserve">Pumptrack trases ierīkošana Ceriņu ielā 2, Jaunbērzē </t>
  </si>
  <si>
    <t>Grants seguma ceļu atjaunošana Jaunbērzes pagastā</t>
  </si>
  <si>
    <t xml:space="preserve">Grants seguma ielu dubultā virsmas apstrāde Jaunbērzes pagastā </t>
  </si>
  <si>
    <t>Mežinieku pamataskolas pārbūves projekta izstrāde</t>
  </si>
  <si>
    <t>Veikts tautas nama 2. stāva koridora remonts.</t>
  </si>
  <si>
    <t>Izbūvēta āra nojume rotaļu laukumā PII vajadzībām.</t>
  </si>
  <si>
    <t>Izglītības pārvalde/
PII "Ābolītis"</t>
  </si>
  <si>
    <t>Grants seguma ielu  un ceļu dubultā virsmas apstrāde Krimūnu pagastā</t>
  </si>
  <si>
    <t>Ielu seguma atjaunošana Krimūnu pagastā</t>
  </si>
  <si>
    <t>Ceļu asfaltēšana Krimūnu pagastā</t>
  </si>
  <si>
    <t>Gājēju infrastruktūras uzlabošana Krimūnu pagastā</t>
  </si>
  <si>
    <t>Lietus ūdens novadīšanas izbūve pie Krimūnu pagasta pārvaldes Krimūnu pagastā</t>
  </si>
  <si>
    <t>Izbūvēta lietus ūdens novadīšanas sistēma no  piebraucamā ceļa  pie pagasta pārvaldes.</t>
  </si>
  <si>
    <t>Ielu apgaismojuma infrastruktūras uzlabošana Krimūnu pagastā</t>
  </si>
  <si>
    <t>Ierīkots strītbola laukumu Krimūnu pagasta Krimūnu ciemā.</t>
  </si>
  <si>
    <t>Fitnesa laukuma ierīkošana Lielauces pagastā</t>
  </si>
  <si>
    <t>Ēkas Ezerkrasti Lielauces pagastā infrastruktūras uzlabošana</t>
  </si>
  <si>
    <t>Ēkas fasādes, ieejas mezgla un logu remonts</t>
  </si>
  <si>
    <t>Vidi degradējošo graustu nojaukšana Lielauces pagastā</t>
  </si>
  <si>
    <t>Grants seguma ceļa dubultā virsmas apstrāde Lielauces pagastā</t>
  </si>
  <si>
    <t>Komunālā nodaļa/
Naudītes pag.pārv.</t>
  </si>
  <si>
    <t>Naudītes sporta zāles infrastruktūras sakārtošana</t>
  </si>
  <si>
    <t xml:space="preserve">Grants seguma ceļu dubultā virsmas apstrāde Naudītes pagastā </t>
  </si>
  <si>
    <t>Penkules kultūras nama infrastruktūras uzlabošana</t>
  </si>
  <si>
    <t xml:space="preserve">Grants seguma ceļu dubultā virsmas apstrāde Penkules pagastā </t>
  </si>
  <si>
    <t>Ceļa seguma atjaunošana Penkules pagastā</t>
  </si>
  <si>
    <t xml:space="preserve">Ceļu seguma  atjaunošana Penkules pagastā </t>
  </si>
  <si>
    <t>Āra teritorijas sakārtošana pie Penkules pagasta pārvaldes ēkas "Ielejas"</t>
  </si>
  <si>
    <t>Auru pag.pārv.
Dobeles pag.pārv.
Annenieku pag.pārv.
Penkules pag.pārv.</t>
  </si>
  <si>
    <t>2022.gadā izstrādāts būvprojekts</t>
  </si>
  <si>
    <t xml:space="preserve">Grants seguma ceļu dubultā virsmas apstrāde Tērvetes pagastā </t>
  </si>
  <si>
    <t>Elektropieslēguma un elektrosadalnes izbūve Tērvetes pagastā</t>
  </si>
  <si>
    <t>Ielu apgaismojuma izbūve Tērvetes pagastā</t>
  </si>
  <si>
    <t>Ūdenssaimniecības inženiertīklu sakārtošana Tērvetes, Augstkalnes un Bukaišu pagastā</t>
  </si>
  <si>
    <t>Ieguldījums DŪ pamatkapitālā</t>
  </si>
  <si>
    <t>Grants seguma ceļu dubultā virsmas apstrāde Vītiņu pagastā (Ceļš Nr.609 Vītiņi-Kaļķu ceplis)</t>
  </si>
  <si>
    <t>Vecauces pag.</t>
  </si>
  <si>
    <t>Grants seguma ceļa dubultā virsmas apstrāde Zebrenes pagastā (Ceļš Nr.9808 Berku ceļš, līdz Grabu kapiem)</t>
  </si>
  <si>
    <t>Tilta remonta darbi Zebrenes pagastā</t>
  </si>
  <si>
    <t>Ielu apgaismojuma izbūve Zebrenes pagastā</t>
  </si>
  <si>
    <t>Āra apgaismojuma nomaiņa.
Teritorijas nožogojuma nomaiņa.
Infrastruktūras sakārtošana.</t>
  </si>
  <si>
    <r>
      <t xml:space="preserve">Grīdas seguma remonts 5.grupas lodžijā.
Kāpņu atjaunošana.
2 ārdurvju nomaiņa, uzstādot kodatslēgu.
4 āra apgaismojuma stabu nomaiņa.
</t>
    </r>
    <r>
      <rPr>
        <sz val="11"/>
        <rFont val="Ebrima"/>
        <charset val="186"/>
      </rPr>
      <t>Zibensnovedēja projekta izstrāde un ierīkošana.
Guļamtelpas starpsiens demontāža.
Āra kāpņu atjaunošana.
Ventilācijas projektēšana.</t>
    </r>
  </si>
  <si>
    <t>Kāpņu telpas remonts.
Pandusa projekta izstrāde.</t>
  </si>
  <si>
    <r>
      <t xml:space="preserve">2.-3. grupas un 4.-5.grupas kāpņu telpu remonti.
Kosmētiskais remonts 1.grupas telpā, t.sk., durvju un elektroinstalācijas nomaiņa.
Ieeju kāpņu remonts pie 1., 6., 7. un 8.grupas, virtuves ieejām.
</t>
    </r>
    <r>
      <rPr>
        <sz val="11"/>
        <rFont val="Ebrima"/>
        <charset val="186"/>
      </rPr>
      <t>Teritorijas nožogojuma nomaiņa un jaunu ieejas vārtu (3 gab) uzstādīšana.</t>
    </r>
    <r>
      <rPr>
        <sz val="11"/>
        <color rgb="FFFF0000"/>
        <rFont val="Ebrima"/>
        <charset val="186"/>
      </rPr>
      <t xml:space="preserve">
</t>
    </r>
  </si>
  <si>
    <t>Veikts remonts PII kāpņu telpā un medmāsas kabinetā.</t>
  </si>
  <si>
    <t>Veikts 4.grupas telpu remonts un 1.grupas tualešu telpu remonts.</t>
  </si>
  <si>
    <r>
      <t>Siltummezgla pārbūve.</t>
    </r>
    <r>
      <rPr>
        <sz val="11"/>
        <color rgb="FFFF0000"/>
        <rFont val="Ebrima"/>
        <charset val="186"/>
      </rPr>
      <t xml:space="preserve"> </t>
    </r>
    <r>
      <rPr>
        <sz val="11"/>
        <color theme="1"/>
        <rFont val="Ebrima"/>
        <charset val="186"/>
      </rPr>
      <t xml:space="preserve">
Siltummezgla projektēšana un remonts. 
Ēkas fasādes un ieeju kāpņu remonts, saimniecības ēkas remonts. 
</t>
    </r>
    <r>
      <rPr>
        <sz val="11"/>
        <rFont val="Ebrima"/>
        <charset val="186"/>
      </rPr>
      <t>PII zāles kosmētiskais remonts.
Ieejas kāpņu un pandusu remonts.
Siltumtīklu telpu remonts.</t>
    </r>
  </si>
  <si>
    <t>Kāpņu telpas remontdarbi.
Saimniecības ēkas fasādes un vārtu remonts.
Veikti divu grupu telpu remontdarbi.</t>
  </si>
  <si>
    <t>Veikts PII guļamistabas telpu un tualešu remonts.</t>
  </si>
  <si>
    <t>Veikta linoleja grīdas seguma nomaiņa divu grupu telpās.</t>
  </si>
  <si>
    <t>Veikta PII Ābolītis kāpņu pārklāšana ar dekoratīvo pārklājumu.</t>
  </si>
  <si>
    <t xml:space="preserve">Uzlabota PII "Vecauce" ēkas energoefektivitāte.
</t>
  </si>
  <si>
    <t>PII "Rūķīši" izbūvēti un saremontēti 2 ieejas lieveņi.
Bruģa seguma gājēju ietves atjaunošana.
Laukuma pārbūve.
PII teritorijas asfaltēšana.</t>
  </si>
  <si>
    <t>Veikta Dobeles 1.vsk. iebraucamā ceļa un laukuma atjaunošana.</t>
  </si>
  <si>
    <t>Kopmītnes Gaurata ielā logu nomaiņa un apkures projektēšana un nomaiņa.</t>
  </si>
  <si>
    <t>Izstrādāts Dobeles 1.vsk. pārbūves projekts.</t>
  </si>
  <si>
    <t xml:space="preserve">2023
</t>
  </si>
  <si>
    <t>Izstrādāts ventilācijas sistēmas rekonstrukcijas projekts Kroņauces PII "Sprīdītis". 
Veikta ventilācijas sistēmas rekonstrukcija.</t>
  </si>
  <si>
    <t xml:space="preserve">Bruģa ieklāšana pie ēkas galvenās ieejas.
2.stāva putupolistirola griestu nomaiņa.
PII telpu remontdarbi.
Veikta ēkas 1.stāva koridora grīdas seguma nomaiņa. </t>
  </si>
  <si>
    <t>Izsludināts iepirkums par 1.stāva koridora grīdas segum nomaiņu</t>
  </si>
  <si>
    <t>Ūdensvada un kanalizācijas aku pārbūve.
Ēku tekņu nomaiņa un jumta remonts.
PII telpu remontdarbi.
Veikts remonts PII sporta un aktu zālē.</t>
  </si>
  <si>
    <t>Auru pagasta PII "Auriņš" infrastruktūras sakārtošana</t>
  </si>
  <si>
    <t>Veikts PII 2.stāva grīdas seguma maiņu.
Veikts PII palīgēkas remonts.</t>
  </si>
  <si>
    <t>Izbūvēts 100 m skrejceļš.
2.stāva gaiteņa priekštelpas remonts.</t>
  </si>
  <si>
    <t>Izstrādāts ventilācijas sistēmas ierīkošanas projekts A.Brigaderes pamatskolai.
A.Brigaderes pamatskolā ierīkota ventilācijas sistēma.</t>
  </si>
  <si>
    <t>Apkures izbūve atsevišķās pagrabstāva telpās.
Ieejas vārtu no Zaļās ielas nomaiņa.
Kabinetu remonts.</t>
  </si>
  <si>
    <t>GVĢ  telpu remonts.
Ārējo ugunsdzēsības kāpņu izbūve dabaszinātņu mācību ēkai.</t>
  </si>
  <si>
    <t>Veikti skolas infrastruktūras sakārtošanas darbi.</t>
  </si>
  <si>
    <r>
      <t>Veikta ugunsdrošības signalizācijas apvienošana.
DAVV skolas ēkas jumta remonts 215 m</t>
    </r>
    <r>
      <rPr>
        <vertAlign val="superscript"/>
        <sz val="11"/>
        <color theme="1"/>
        <rFont val="Ebrima"/>
        <charset val="186"/>
      </rPr>
      <t>2</t>
    </r>
    <r>
      <rPr>
        <sz val="11"/>
        <color theme="1"/>
        <rFont val="Ebrima"/>
        <charset val="186"/>
      </rPr>
      <t>.</t>
    </r>
  </si>
  <si>
    <t>Veikta skolas teritorijas labiekārtošana un sporta laukuma pārbūve.
Veikts Lejasstrazdu sākumskolas šķūņa remonts.</t>
  </si>
  <si>
    <t xml:space="preserve">Sporta zāles grīdas remontdarbi.
Sporta zāles fasādes sienas apmetuma remonts. </t>
  </si>
  <si>
    <r>
      <t>Vecās ēkas demontāža</t>
    </r>
    <r>
      <rPr>
        <sz val="11"/>
        <color theme="1"/>
        <rFont val="Ebrima"/>
        <charset val="186"/>
      </rPr>
      <t>.
Uzbūvēts malkas šķūnis Zaļkalnos</t>
    </r>
    <r>
      <rPr>
        <sz val="11"/>
        <color theme="1"/>
        <rFont val="Ebrima"/>
        <charset val="186"/>
      </rPr>
      <t>.</t>
    </r>
  </si>
  <si>
    <r>
      <t>Penkules pamatskolas ārtelpas</t>
    </r>
    <r>
      <rPr>
        <sz val="11"/>
        <rFont val="Ebrima"/>
        <charset val="186"/>
      </rPr>
      <t xml:space="preserve"> un skolas telpu infrastruktūras sakārtošana</t>
    </r>
  </si>
  <si>
    <r>
      <t>Nobruģēts laukums pie Penkules pamatskolas.</t>
    </r>
    <r>
      <rPr>
        <sz val="11"/>
        <rFont val="Ebrima"/>
        <charset val="186"/>
      </rPr>
      <t xml:space="preserve">
Veikts divu kāpņu telpu remontu.
Sakārtota skolas infrastrutktūra.</t>
    </r>
  </si>
  <si>
    <t>Bungu mājas terases atjaunošana, gleznošanas kabineta, 2.stāva uzgaidāmās telpas kosmētiskais remonts.
Ēkas siltināšana.</t>
  </si>
  <si>
    <t>Sakārtota Auces mūzikas skolas telpu infrastruktūra.</t>
  </si>
  <si>
    <t>Veikts kultūras nama garderobes, kāpņu un kāpņu telpas remonts.
Ierīkota spice ūdens nodrošināšanai Bikstu kultūras namā.</t>
  </si>
  <si>
    <t>U9/U37</t>
  </si>
  <si>
    <t>RV1/RV3</t>
  </si>
  <si>
    <t>Tautas nama zāles remonts.
Skursteņa apšūšana uz jumta.
Ventilācijas ierīkošana bibliotēkas telpās.</t>
  </si>
  <si>
    <r>
      <t>Priekštelpas durvju ar stikla sienu nomaiņa.
Kabinetu remonti.
Izstāžu zāles 2.stāvā remonts.
Zemskatuves telpas remonts un kāpņu atjaunošana.
Veikts parketa grīdas remonts kultūras nama zālē un</t>
    </r>
    <r>
      <rPr>
        <sz val="11"/>
        <color rgb="FFFF0000"/>
        <rFont val="Ebrima"/>
        <charset val="186"/>
      </rPr>
      <t xml:space="preserve"> </t>
    </r>
    <r>
      <rPr>
        <sz val="11"/>
        <rFont val="Ebrima"/>
        <charset val="186"/>
      </rPr>
      <t>skatuves sienas remonts.</t>
    </r>
  </si>
  <si>
    <t>Veikta Mazās zāles parketa gridas nomaiņa.
Veikts kultūras nama 2.stāva telpu remonts.</t>
  </si>
  <si>
    <t>Novada pagastu pārvalžu ēku infrastruktūras sakārtošana</t>
  </si>
  <si>
    <t>Stadiona nožogojuma atjaunošana.</t>
  </si>
  <si>
    <t>Novada pagastu pārvalžu ēku infrastruktūras sakārtošana un teritorijas labiekārtošana</t>
  </si>
  <si>
    <t>Veikta sporta zāles grīdas nomaiņa.
Izveidota hidroizolācija pie sporta zāles ārējās sienas.</t>
  </si>
  <si>
    <t>Komunālā nodaļa/ĢAC "Lejasstazdi"</t>
  </si>
  <si>
    <t>Uzbūvēta āra terase Grupu dzīvokļu klientiem.
Veikts Grupu dzīvokļu 1.stāva istabu remonts.</t>
  </si>
  <si>
    <t>Dobeles pag.
Biksktu pag.
Penkules pag.
Ukru pag.
Annenieku pag.
Naudītes pag.
Augstkalnes pag.
Vītiņu pag.</t>
  </si>
  <si>
    <t>Rotaļu laukumu atjaunošana novada teritorijā</t>
  </si>
  <si>
    <t>Papildināts rotaļu laukums Jaunbērzes pagastā ar jaunām iekārtām.
Īles ciemā papildināts rotaļu laukums, uzstādot āra batutu.
Apguldes un Naudītes ciemā atjaunotas rotaļu iekārtas.</t>
  </si>
  <si>
    <t>Jaunbērzes pag.pārv.
Īles pag.pārv.
Naudītes pag.pārv.</t>
  </si>
  <si>
    <t>Būvvalde/Komunālā nodaļa</t>
  </si>
  <si>
    <r>
      <t>Atjaunoti gājēju tiltiņi, t.sk. pie Ķestermeža estrādes</t>
    </r>
    <r>
      <rPr>
        <sz val="11"/>
        <rFont val="Ebrima"/>
        <charset val="186"/>
      </rPr>
      <t xml:space="preserve"> (klāja segums), Zemgales ielā (segums, margas), Spodrības tilts (margas).</t>
    </r>
  </si>
  <si>
    <t xml:space="preserve">  Izbūvēt Dārza ielas, Skolas un Upes ielas apgaismojuma pagarinājumu,t.sk., PII teritorijā.
  Ielu apgaismojuma izbūve Kaķeniekos posmā Upes, Skolas ielu krustojums - "Imantas komplekss".</t>
  </si>
  <si>
    <t xml:space="preserve">  Pagarināts ielas apgaismojums līdz Auces pilsētas robežai, izbūvēts gājēju trotuāra apgaismojums (projektēšana un izbūve).
  Novecojušās sadalnes nomaiņa Skolas un Jaunās ielas krustojumā efektīvākai apgaismojuma koordinēšanai.
  Miera ielas esošā apgaismojuma savienošana ar Amatnieku ielu.
  Novecojušās sadalnes nomaiņa Amatnieku ielā efektīvākai apgaismojuma koordinēšanai.
  Neatbilstošas sadalnes nomaiņa 1.maija-Ausmas ielas krustojumā efektīvākai apgaismojuma koordinēšanai.
  Apgaismojuma pie bērnu slīdkalniņa skeitparkā Skolas ielā ieslēgšana ziemas periodā.
  Brīvības ielas apgaismojuma bojātā kabeļa posma nomaiņa, savienošana ar Alkšņu ielu.
  Sadales uzstādīšana pēc Puškina ielas remonta (Brigaderes un Skolas ielas krustojums).
  Novecojušās sadalnes nomaiņa Bēnes-Alkšņu ielas krustojumā, efektīvākai apgaismojuma koordinēšanai.
</t>
  </si>
  <si>
    <t>Videonovērošanas sistēmas attīstīšana Auces pilsētā un Vītiņu pagastā</t>
  </si>
  <si>
    <t>Kultūras pārvalde/
Sporta pārvalde/
Komunālā nodaļa</t>
  </si>
  <si>
    <t>Vītiņu pag.pārv.
Auces pils.pārv.</t>
  </si>
  <si>
    <t>Izpildes summa norādīta par 2022. gadu</t>
  </si>
  <si>
    <t>Grants seguma atjaunošana Jaunbērzes pagasta ceļiem:
ceļš Nr.6834 Klētnieki-Ķīši.
ceļš Nr.6808 Vidmas ceļš.
ceļš Nr.6821 Jukši-Buķelis (daļēji).
ceļš Nr.6811 Pūliņi-Vēsmas.
ceļš Nr.6829 Burbuļu ceļš.
ceļš Nr.6826 Ceriņu iela-Galiņi.
ceļš Nr.6816 Ruciņu ceļš.</t>
  </si>
  <si>
    <t>Veikta gājēju ietves un veco betona plākšņu maiņa uz betona bruģakmens segumu.</t>
  </si>
  <si>
    <t>Veikta trotuāru bruģēšana un remonts Aizstrautnieku un Lejasstrazdu ciemā.</t>
  </si>
  <si>
    <t>Izbūvēts gājēju-veloceliņš no Lejasstrazdiem līdz Dobelei.</t>
  </si>
  <si>
    <t>Izbūvēta gājēju ietve Penkulē.</t>
  </si>
  <si>
    <t>Izbūvēta gājēju ietve Aucē Jelgavas ielā (posmā no O.Kalpaka ielas līdz Bēnes ielai).</t>
  </si>
  <si>
    <t>Grants seguma ceļam Nr.8013 Apguldes skola-Slīpji un Nr.8014 Slīpji-Lapsiņas- veikta dubultā virsmas apstrāde.</t>
  </si>
  <si>
    <t>Veikta grants ielu - Skolas, Robežu, Bērzu, Pļavu ielas dubultā virsmas apstrāde.</t>
  </si>
  <si>
    <t>Ceļa Nr.5416 Centra ceļš-Nr.5413 Centrs-Tukuma ceļš un Pievedceļa pagastmājai seguma atjaunošana (būvdarbi un būvuzraudzība).</t>
  </si>
  <si>
    <t xml:space="preserve"> Veikta ceļa Nr.5415 Griežu ceļš, Nr.5414 Mārsilu ceļš grants seguma dubultā virsmas apstrāde. </t>
  </si>
  <si>
    <t xml:space="preserve"> Veikta ceļš Nr.5411 Riekstiņu ceļš asfaltēšana.</t>
  </si>
  <si>
    <t>Veikta grants seguma ceļa Nr.511V1128 Centrs-Ružu ezers dubultā virsmas apstrāde.</t>
  </si>
  <si>
    <t>Veikta ceļa Nr.Au01 Šalkas-Lapsas-Klinti-Stūri grants seguma dubultā virsmas apstrāde.</t>
  </si>
  <si>
    <t>Veikta grants ceļa Nr.609 Vītiņi-Kaļķu ceplis dubultā virsmas apstrāde.</t>
  </si>
  <si>
    <t>Veikta grants seguma ceļa - Nr.413 Zemgaļu ceļš dubultā virsmas apstrāde.</t>
  </si>
  <si>
    <t xml:space="preserve"> Veikta grants seguma ceļa Nr.9808 Berku ceļš līdz Grabu kapiem dubultā virsmas apstrāde.</t>
  </si>
  <si>
    <t>Veikta grants ceļa Nr.Bu18 Pasts-Ezeriņi un ceļa Nr.Bu22 Zirņi-Smiļģi dubultā virsmas apstrāde.</t>
  </si>
  <si>
    <t>Veikta asfalta seguma atjaunošana ceļam Nr.8421 Šoseja-Sējas kalte.
Grants seguma atjaunošana ceļam Nr.8411 Saulgrieži-Ābeļu iela.</t>
  </si>
  <si>
    <t>Atjaunots ceļa Nr.8432 Noras-Rūķīši segums.
Būvdarbu laikā nodrošināta būvuzraudzība.</t>
  </si>
  <si>
    <t>Meliorācijas sistēmu atjaunošana Auru pagastā (Veczemnieki, Jaunzemnieki u.c.).
Meliorācijas sistēju atjaunošana un novadgrāvju uzturēšana  Dobeles pagastā.
Meliorācijas sistēmu atjaunošana Annenieku pagastā.
Meliorācijas sitēmu atjaunošana Penkules pagastā.</t>
  </si>
  <si>
    <t>Veikti bruģa seguma atjaunošanas darbi:
Stacijas ielas posmā no Raiņa ielas līdz Stacijas ielai 6.
 Ausmas ielas posmā no Bēnes ielas līdz Kultūras centra ieeja.
Baznīcas ielā, stāvlaukumā pie veikala TOP.</t>
  </si>
  <si>
    <t>Krimūnu pag.
Jaunbērzes pag.
Bēnes pag.
Lielauces pag.
Auru pag.
Zebrenes pag.
Bērzes pag.
Tērvetes pag.</t>
  </si>
  <si>
    <t>Multifunkcionāla atpūtas laukuma izveide pie Auces vidusskolas</t>
  </si>
  <si>
    <t>SAM 5.1.1.</t>
  </si>
  <si>
    <t>Modernizēta apkures sistēma un inženiertīkli.
Ūdensdziedniecības nodaļas attīstība.
Klientu istabiņu modernizācija.
Palīgēku-šķūņa un lapenes-atjaunošana.</t>
  </si>
  <si>
    <r>
      <t xml:space="preserve">Klašu ventilācijas projektēšana. 
Divu kāpņu telpu remonts. 
Neizmantojamo WC telpu remonts. 
Apkures </t>
    </r>
    <r>
      <rPr>
        <sz val="11"/>
        <rFont val="Ebrima"/>
        <charset val="186"/>
      </rPr>
      <t>projekta aktualizācija</t>
    </r>
    <r>
      <rPr>
        <sz val="11"/>
        <color theme="1"/>
        <rFont val="Ebrima"/>
        <charset val="186"/>
      </rPr>
      <t xml:space="preserve"> un sistēmas nomaiņa.
</t>
    </r>
    <r>
      <rPr>
        <sz val="11"/>
        <rFont val="Ebrima"/>
        <charset val="186"/>
      </rPr>
      <t>Ūdensapgādes projekta izstrāde un ūdensapgādes sistēmas nomaiņa.</t>
    </r>
  </si>
  <si>
    <t>Uzbūvēta saimniecības ēka (malkas šķūnis).</t>
  </si>
  <si>
    <t>4 kabinetu un katlu mājas remonts.</t>
  </si>
  <si>
    <t xml:space="preserve"> Veikta signalizācijas nomaiņa, sporta zāles grīdas remonts, gaiteņa priekštelpas grīdas atjaunošana.</t>
  </si>
  <si>
    <t>Veļas telpas modernizācija, iekārtu un aprīkojuma attīstība.
Ziemas dārza, relaksācijas un vingrošanas telpu atjaunošana.</t>
  </si>
  <si>
    <t>Ierīkota tualete pie pumptrack trases Dobelē.
Ūdens un kanalizācijas pieslēguma izbūve tualetes darbības nodrošināšanai.</t>
  </si>
  <si>
    <t>Izbūvēts stāvlaukums Zaļā ielā 22 PII "Spodrītis" vajadzībām.
Veikta laukuma izbūves darbu būvuzraudzība.</t>
  </si>
  <si>
    <t>Pagalma laukuma bruģēšana.
Pandusa izveide, trepju sakārtošana un bruģēta celiņa izveide pie pagasta pārvaldes ēkas.</t>
  </si>
  <si>
    <t>Izstrādāti projekti gājēju ietves izbūvei
Penkules pagastā
Auces pilsētā Jelgavas ielā (posmā no O.Kalpaka ielas līdz Bēnes ielai).</t>
  </si>
  <si>
    <t>Veikta Krasta ielas, Lauku ielas, Pakalnu ielas, Pasta un Ezera ielas grants seguma dubultā virsmas apstrāde.</t>
  </si>
  <si>
    <t>Veikta Rūpniecības un Teodora Celma ielas asfalta seguma atjaunošana.
Veikta ceļa V1136 Pievedceļš Garā kalna karjeram asfalta seguma atjaunošana.</t>
  </si>
  <si>
    <t>Veikta grants seguma ielu un ceļa dubultā virsmas apstrāde Auru pagastā (Parka iela Auros, Līvānu iela Ķirpēnos, ceļš Nr.4604 Velnakrogs-Silenieki-Zvaigznes).</t>
  </si>
  <si>
    <t>Veikta grants seguma ceļu - Nr.4208 Baznīcas ceļš, Nr.4209 Skolas ceļš, Nr.4210 Kapu ceļš - dubultā virsmas apstrāde.</t>
  </si>
  <si>
    <t>Veikta ceļa Nr.4201 Jaunpavāri-Brieži asfalta seguma virsmas apstrāde.</t>
  </si>
  <si>
    <t>Veikta ceļa Nr.6015 Čiekuri-Lejas un ceļa Nr.6029 Aizstrautnieki-Brenčia asfaltēšanu ar karsto masu.</t>
  </si>
  <si>
    <t xml:space="preserve">Veikta grants seguma ceļa Nr.6018 Cūku komplekss-Lejasstrazdi, un ceļa Nr.6011 Pienava-Gaurata ezers dubultā virsmas apstrāde. </t>
  </si>
  <si>
    <t>Veikta Hildas Vīkas ielas (posms no Tērvetes ielas un nobrauktuve līdz estrādei) būvprojekta izstrāde, būvniecība, autoruzraudzība un būvuzraudzība.</t>
  </si>
  <si>
    <t xml:space="preserve"> Veikta Graudu ielas asfalta seguma atjaunošanu un Smilšu ielas asfalta seguma izbūve.</t>
  </si>
  <si>
    <t>Veikta grants seguma ielu -  Sporta, Deglava, Robežu, Hildas Vīkas, Kalna, Lāčplēša, Keramikas, Spodrības - dubultā virsmas apstrāde t.sk., ar aku pacelšanu.</t>
  </si>
  <si>
    <t>Veikta grants seguma ielas un ceļu (Vītiņu iela - uz pienotavu piebraucamais ceļš, piebraucmais ceļš uz Tehnikas 15, Lāčkalna kapsēta - jaunie kapi) dubultā virsmas apstrāde, t.sk., aku pacelšana.</t>
  </si>
  <si>
    <t>Veikta grants seguma ceļu-Te35 Jelgavas šoseja-Avotiņi, Te36 Jelgavas šoseja-Atvari, Te37 Jelgavas šoseja-Vīksnas dubultā virsmas apstrāde.</t>
  </si>
  <si>
    <t>Veikta grants seguma ielu (Kapsētas, Lejas, Jura Mātera, Skolas iela) dubultā virsmas apstrāde, t.sk., aku pacelšana.</t>
  </si>
  <si>
    <t>Veikta grants seguma ielu un ceļa dubultā virsmas apstrāde Bērzes pagasta Šķibes ciemā (Jasmīnu, Parka, Līvānu iela).</t>
  </si>
  <si>
    <t>Veikts tilta T5221 Šķibes tilts uz autoceļa Nr.5221 "Krišjāņi-Šķibe" pār Ālaves upi remonts.</t>
  </si>
  <si>
    <t xml:space="preserve">Novada mūzikas skolu pārrobežu sadarbības un kapacitātes stiprināšana </t>
  </si>
  <si>
    <t xml:space="preserve">Pils teritorijas attīstība, iekļaujot mūsdienīgus digitālizētus risinājumus </t>
  </si>
  <si>
    <t>Jaunakmene (Lietuva)</t>
  </si>
  <si>
    <t>INTERREG LAT-LIT</t>
  </si>
  <si>
    <t>Pils dārza teritorijas labiekārtošana (celiņi, apgaismojums, soliņi), gājēju tiltiņa pār Bērzes upi izbūve, pieredzes apmaiņas braucieni kultūras un tūrisma speciālistiem, apmācības tūrisma produktu satura veidošanā un digitalizācijā, pils dārza svētku rīkošana.</t>
  </si>
  <si>
    <t>Dobeles Mūzikas skola
Auces Mūzikas skola
Jaunakmene (Lietuva)</t>
  </si>
  <si>
    <t>Integrēta publisko interaktīvo dārzu attīstība Baltijas jūras reģionā</t>
  </si>
  <si>
    <t>INTERREG Baltijas jūras reģions</t>
  </si>
  <si>
    <t>Pamatojoties uz vietējo bioloģisko daudzveidību Krasta ielas masīva Bērzes upes kreisajā krastā attīstīta zaļā zona, izstrādāta integrēta sistēma mērķtiecīgai publisku interaktīvu dārzu izveidei, sadarbībā ar zinātnieku institūcijām izstrādātas vadlīnijas, izveidoti virtuālie paraugdārzi, izveidota informācijas apmaiņas platforma.</t>
  </si>
  <si>
    <t>Dārzkopības institūts
Zemgales plānošanas reģions
Lietuvas partneri
Igaunijas partneri
Vidzemes augstskola</t>
  </si>
  <si>
    <t>Atbalsta pasākumi mājokļa vides pielāgošanai personām ar funkcionēšanas ierobežojumiem</t>
  </si>
  <si>
    <t>4.3.1.3. atbalsta pasākums "Sociāli mazaizsargātām personām"</t>
  </si>
  <si>
    <t xml:space="preserve">Projektā plānota Sociālā dienesta struktūrvienības Dienas centra "Baltā māja" teritorijas labiekārtošana ( bruģēšana, lapenes un žoga izbūve, apgaismojuma ierīkošana, rotaļu aprīkojuma uzstādīšana). 
</t>
  </si>
  <si>
    <t xml:space="preserve">Galvenais partneris- Zemgales plānošanas reģions, Dobeles novada Sociālais dienests
</t>
  </si>
  <si>
    <t xml:space="preserve">Projektā plānota saules paneļu sistēmas uzstādīšana elektroenerģijas ražošanai pašpatēriņam SAC Tērvete, pašvaldību ēku izvērtēšana enerģijas patēriņa samazināšanas pasākumu ieviešanai, aplikācijas- datu platformas integrēšana pašvaldības pilota ēkās.  
</t>
  </si>
  <si>
    <t>Interreg Centrālā Baltijas jūras programma 2021.-2027.gadam</t>
  </si>
  <si>
    <t>SAC Tērvete
Sadarbības partneri: ZREA (Latvija), Turku (Somija),  CC4 un ZEBAU (Vācija)</t>
  </si>
  <si>
    <t>RV1/ RV12</t>
  </si>
  <si>
    <t>U1/ U29</t>
  </si>
  <si>
    <t>RV1/RV12</t>
  </si>
  <si>
    <t>U1/U28/U29</t>
  </si>
  <si>
    <t>U1/U37</t>
  </si>
  <si>
    <t xml:space="preserve">  Represēto pieminekļa Stacijas ielā apgaismojuma pārbūve uz LED gaismeklļiem.
  Pastāvīgā elektrības pieslēguma izbūve pupmtreck trases teritoirijā (projektēšana, būvdarbi).
Dainu ielas apgaismojuma pārbūve (ir izstrādāts būvprojekts 2016.g., būvprojekta aktualizācija un būvdarbi).</t>
  </si>
  <si>
    <r>
      <t>Ventilācijas ierīkošana jaunā korpusa aktu zālē.  
Kondicioniera uzstādīšana jaunā korpusa aktu zālē.
Vecā korpusa jumta seguma nomaiņa. 
Nožogojuma ierīkošana un jaunās teritorijas labiekārtošana.</t>
    </r>
    <r>
      <rPr>
        <sz val="11"/>
        <color rgb="FFFF0000"/>
        <rFont val="Ebrima"/>
        <charset val="186"/>
      </rPr>
      <t xml:space="preserve">
</t>
    </r>
    <r>
      <rPr>
        <sz val="11"/>
        <rFont val="Ebrima"/>
        <charset val="186"/>
      </rPr>
      <t>Vecā korpusa fasādes siltināšanas projekts, jaunā korpusa fasādes un katlu mājas projekts.
Zibensnovedēja projekta izstrāde un ierīkošana.
Vecā korpusa logu remonts.
Jaunā korpusa nopuvušās koka fasādes remonts.
PII telpu remontdarbi.</t>
    </r>
  </si>
  <si>
    <t>Veikta skolas ārdurvju restaurācija un kāpņu laukuma nomaiņa.</t>
  </si>
  <si>
    <t>Izstrādāts skolas jaunā korpusa pārbūves projekts.</t>
  </si>
  <si>
    <t>Veikt skolas piebraucamā ceļa un stadiona skrejceļa remontdarbus.</t>
  </si>
  <si>
    <t>Bikstu pamatskolas saimniecības ēkas pārbūve.</t>
  </si>
  <si>
    <t>Izbūvēts ventilācijas sistēmas siltummezgls.
Veikta siltumtrases izbūve un remontdarbi.
Veikts metodiskā kabineta remonts.</t>
  </si>
  <si>
    <r>
      <t>Veikts skolas sporta zāles kosmētiskais remonts un zāles grīdas remonts,</t>
    </r>
    <r>
      <rPr>
        <sz val="11"/>
        <color rgb="FFFF0000"/>
        <rFont val="Ebrima"/>
        <charset val="186"/>
      </rPr>
      <t xml:space="preserve"> </t>
    </r>
    <r>
      <rPr>
        <sz val="11"/>
        <rFont val="Ebrima"/>
        <charset val="186"/>
      </rPr>
      <t>pamatskolas 3.stāva remonts.</t>
    </r>
  </si>
  <si>
    <t>Atbilstoši projekta aktivitātēm</t>
  </si>
  <si>
    <t>Veikta Dobeles stadiona pārbūves 2.kārtas - multifunkcionālā laukuma projektēšana un izbūve, t.sk. stadiona ēkas Tērvetes ielā 1 infrastruktūras sakārtošana.</t>
  </si>
  <si>
    <t>Sakārtota sporta zāles infrastruiktūra.</t>
  </si>
  <si>
    <t>Sakārtota tautas nama infrastruiktūra.</t>
  </si>
  <si>
    <t>Veikts remonts Dobeles Novadpētniecības muzeja lielajā zālē.
Sakārtota muzeja telpu infrastruktūra.</t>
  </si>
  <si>
    <t>Veikta pagasta pārvalžu ēku infrastruktūras sakārtošana Krimūnu,  Jaunbērzes, Bēnes, Lielauces, Auru, Zebrenes, Bērzes pagastā.</t>
  </si>
  <si>
    <t>Veikta pagasta pārvalžu ēku infrastruktūras sakārtošana Dobeles, Bikstu, Penkules, Ukru, Annenieku, Naudītes, Augstkalnes un Vītiņu  pagastā.</t>
  </si>
  <si>
    <t>Izstrādāts projekts fasādes atjaunošanai pašvaldības ēkai Brīvības ielā 17.</t>
  </si>
  <si>
    <t>Izremontētas bibliotēkas telpas.</t>
  </si>
  <si>
    <t xml:space="preserve">Izveidots aktivitāšu centrs "Domu nams", sakārtota infrastruktūra dažādām iedzīvotāju interešu grupām, rodot iespēju interesanti un saturīgi pavadīt brīvo laiku. </t>
  </si>
  <si>
    <t>Abos pagasta ciemos uzstādīti vides dizaina elementi (puķu podi, soliņi utml.).</t>
  </si>
  <si>
    <t>Veikta zaļās zonas labiekārtojuma projekta izstrāde.</t>
  </si>
  <si>
    <t>Līdzās pēc privātas iniciatīvas topošajai velotrasei izveidota pumptrack velotrase.</t>
  </si>
  <si>
    <t>Fitnesa laukuma ierīkošana Lielauces pagastā.</t>
  </si>
  <si>
    <t>Uzstādīti jaunu galdi, soli, veikts žogu remonts.</t>
  </si>
  <si>
    <t>Ierīkota tualete pie atpūtas laukuma Saules parks.</t>
  </si>
  <si>
    <t>Veikti Kolkas slūžu tilta pār Bērzes upi remonta darbi, Nr.9802 Mālkalnu ceļš, km 2,67 (projekta izstrāde un būvdarbi).</t>
  </si>
  <si>
    <t>Nojaukts grausts-kūts ēka "Āmariņi", sakārtota vide.</t>
  </si>
  <si>
    <t>Uzstādīti āra trenažieri Auru pagasta Auru un Ķirpēnu ciemā, Annenieku pagasta Kaķenieku ciemā un Zebrenes pagastā. Uzstādītas rotaļu iekārtas Auru pagasta Gardenes ciemā, Dobeles pagasta Lejasstrazdu ciemā un Annenieku pagasta Annenieku ciemā.</t>
  </si>
  <si>
    <t>Nojumes/jumtiņa izbūve atpūtas zonā Ķestermeža teritorijā, Dobelē (t.sk,, projektēšanas darbi un būvniecības darbi).</t>
  </si>
  <si>
    <t>Veiktu ielu apgaismojuma izbūve Bikstu ciemā.</t>
  </si>
  <si>
    <t xml:space="preserve"> Veikta ielu apgaismojuma izbūve Zebrenes ciemā.</t>
  </si>
  <si>
    <t>Veikt ielu apgaismojuma pārbūvi Bēnes ciemā un nomainīt gaismekļus uz LED lampām Līduma ielā Bēnes pagastā.</t>
  </si>
  <si>
    <t xml:space="preserve">Veikt ielu apgaismojuma tīklu pārbūvi objektā "TA-663 Auru skola", "T35310 Lazdiņi". </t>
  </si>
  <si>
    <t>Izbūvēts papildus ielu apgaismojums Akāciju ciemā.
Veikta dokumentācijas izstrāde un Ielu apgaismojuma bojāto betona stabu nomaiņa pie pagasta pārvaldes.</t>
  </si>
  <si>
    <t>Elektropieslēguma izbūve Tērvetes viduslaiku pilsdrupām (t.sk. projektēšana, būvdarbi, arheoloģiskā uzraudzība).
Elektrosadalnes izbūve Tērvetes estrādē (t. sk., projektēšana+būvdarbi).</t>
  </si>
  <si>
    <t>Izbūvēts ielu apgaismojums ciemā "Gaismas"; apgaismojuma līnija gar autoceļu Te45 (t. sk., tehniskais projekts un būvdarbi).</t>
  </si>
  <si>
    <t>Uzstādīta videonovērošana Vītiņu estrādei.
Uzstādīta videonovērošana Vītiņu sporta hallei.
Veikt videonovērošanas ierīkošanu Jelgavas ielā 1A, Dārza garāžās, Vītiņu ielā 19, Kapsētas ielā 13.</t>
  </si>
  <si>
    <t>Veikta grants seguma ielu un ceļu - Paegļu ceļš, Kadiķu ceļš, Skolas iela-Austrumi (Krimūnu centrs), Lauciņi-Bebri dubultā virsmas apstrāde.</t>
  </si>
  <si>
    <t>Veikta Stirnu, Arhitektu un Līvānu ielas asfaltēšana ar karsto masu.</t>
  </si>
  <si>
    <t>Veikta Krimūnu skolas pagalma un ceļa Asteres-Upmaļi-Rimeikas, laukuma pie pagasta pārvaldes asfalta seguma atjaunošana.</t>
  </si>
  <si>
    <t>Veikta grants seguma ceļa Nr.8426 Ziediņi-Liepkalni un Nr.8409 Liepzari-Saulstari dubultā virsmas apstrāde.</t>
  </si>
  <si>
    <t xml:space="preserve"> Veikta ūdensvada izbūves 2.kārta, pašteces kanalizācijas izbūves 2.kārta, kanalizācijas spiedvadu izbūves 2.kārta, ielu segumu atjaunošana (grunts darbi).</t>
  </si>
  <si>
    <t>Organizētas pedagogu meistarklases,  skolēnu festivāli, tematiskie koncerti, iegādāti mūzikas instrumenti.</t>
  </si>
  <si>
    <t>Veikta Dobeles pilsētas kapu digitalizācija.</t>
  </si>
  <si>
    <t xml:space="preserve">Veikti ieguldījumi SIA "DOBELES ŪDENS" darbības uzsākšanai Tērvetes, Augstkalnes un Bukaišu pagastā. </t>
  </si>
  <si>
    <t>Demontēts kanalizācijas septiķis Auces pilsētas centrālajā laukumā.</t>
  </si>
  <si>
    <t>Veikts kanalizācijas sistēmas remonts Aucē Raiņa ielā 4.</t>
  </si>
  <si>
    <t>Izbūvēta centralizētā kanalizācija Aucē Oskara Kalpaka ielā, t.sk, veikta projektēšana un būvdarbi.</t>
  </si>
  <si>
    <t>Veikts kanalizācijas sistēmas remonts Aucs pilsētas centrālajā laukumā.</t>
  </si>
  <si>
    <t>Auces pilsētas ūdens atdzelžošanas stacijai iegādāt, uzstādīts un ieregulēts atjaunojamo energoresursu (AER) izmantojošo elektroenerģiju ražojošas iekārtas.</t>
  </si>
  <si>
    <t>Bezemisiju transporta līdzekļa iegāde izglītojamo mobilitātes un skolu tīkla sasniedzamības nodrošināšanai Dobeles novadā</t>
  </si>
  <si>
    <t xml:space="preserve">Bezemisiju tansportlīdzekļa- elektriskā skolas autobusa iegāde.
Bezemisiju transportlīdzekļa uzlādes iekārtas iegāde un infrastruktūras izveide.
Ar fosīlās izcelsmes degvielu darbināma transportlīdzekļa (SETRA S309HD, reģ.Nr. ET 1400) utilizēšana.
</t>
  </si>
  <si>
    <t>5 mājokļu vides pielāgošana personām ar funkcionēšanas ierobežojumiem.</t>
  </si>
  <si>
    <t xml:space="preserve">Sociālo vai īres mājokļu atjaunošana vai jauna būvniecība </t>
  </si>
  <si>
    <t>Sociālo mājokļu atjaunošana vai jaunu būvniecība, ņemot vērā rindu uz dzīvokļiem pašvaldībā.</t>
  </si>
  <si>
    <t xml:space="preserve"> U33</t>
  </si>
  <si>
    <t>U34</t>
  </si>
  <si>
    <t>RV1/RV8</t>
  </si>
  <si>
    <t>U2/U21</t>
  </si>
  <si>
    <t>VTP3/VTP1</t>
  </si>
  <si>
    <t>RV14/RV8</t>
  </si>
  <si>
    <t>U33/U21</t>
  </si>
  <si>
    <t>Krimūnu pag./
Jaunbērzes pag./
Bēnes pag./
Lielauces pag./
Auru pag./
Zebrenes pag./
Bērzes pag./
Tērvetes pag.</t>
  </si>
  <si>
    <t>Dobeles pag./
Biksktu pag./
Penkules pag./
Ukru pag./
Annenieku pag./
Naudītes pag./
Augstkalnes pag./
Vītiņu pag.</t>
  </si>
  <si>
    <t>Lielauces pag./
Vītiņu pag./
Ukru pag./
Īles pag./
Krimūnu pag.</t>
  </si>
  <si>
    <t>Jaunbērzes pag./
Īles pag./
Naudītes pag.</t>
  </si>
  <si>
    <t xml:space="preserve">Auce/
Vītiņu pag. </t>
  </si>
  <si>
    <t>Penkules pag./
Auce</t>
  </si>
  <si>
    <t>Auru pag./
Dobeles pag./
Annenieku pag./
Penkules pag.</t>
  </si>
  <si>
    <t>Dobele/
Auce</t>
  </si>
  <si>
    <t>Dobele/
Bēnes pag.</t>
  </si>
  <si>
    <t>Auce/
Tērvetes pag.</t>
  </si>
  <si>
    <t>Dobele/
Tērvetes pag./
Īles pag.</t>
  </si>
  <si>
    <t>Tērvetes pag./
Augstkalnes pag./
Bukaišu pag.</t>
  </si>
  <si>
    <t>Auce/
Vītiņu pag./
Vecauces pag.</t>
  </si>
  <si>
    <r>
      <t>Sabiedrības drošība / projekts "Pārrobežu sadarbība sabiedrisko pakalpojumu drošības un efektivitātes uzlabošanai"</t>
    </r>
    <r>
      <rPr>
        <b/>
        <sz val="11"/>
        <color rgb="FFFF0000"/>
        <rFont val="Ebrima"/>
        <charset val="186"/>
      </rPr>
      <t xml:space="preserve"> </t>
    </r>
  </si>
  <si>
    <t>Investīciju projekts Covid-19 izraisītās krīzes seku mazināšanai un novēršanai</t>
  </si>
  <si>
    <t>Sabiedrības drošības uzlabošanas /LATLIT  projekts "Pārrobežu sadarbība sabiedrisko pakalpojumu drošības un efektivitātes uzlabošanai"</t>
  </si>
  <si>
    <t>Sadarbībā ar Lietuvas pilsētas (Šauļi) pašvaldību sabiedrības drošības un civilās aizsardzības nodrošināšanai  iegādāties aprīkojumu pašvaldības policijas vajadzībām (specializētais transports, strāvas ģenerators utml.).</t>
  </si>
  <si>
    <t>Aktualizēt veselīgu un fiziski aktīvu dzīvesveidu un regulāras fiziskas aktivitātes, konkrēti veicināt pārvietošanos kājām.</t>
  </si>
  <si>
    <t>Dobele/
Auce/
Tērvete</t>
  </si>
  <si>
    <t>U12/U21</t>
  </si>
  <si>
    <t>RV5/RV8</t>
  </si>
  <si>
    <t xml:space="preserve">Kompleksu tūrisma produktu un pakalpojumu piedāvājumu veidošana, veicinot klasteru attīstību Zemgales reģionā. </t>
  </si>
  <si>
    <t>27; 28</t>
  </si>
  <si>
    <t>26; 28</t>
  </si>
  <si>
    <t>26; 27</t>
  </si>
  <si>
    <t>39; 40</t>
  </si>
  <si>
    <t>38; 40</t>
  </si>
  <si>
    <t>38; 39</t>
  </si>
  <si>
    <t>51; 52</t>
  </si>
  <si>
    <t>50; 52</t>
  </si>
  <si>
    <t>50; 51</t>
  </si>
  <si>
    <t>62; 63</t>
  </si>
  <si>
    <t>61; 63</t>
  </si>
  <si>
    <t>61; 62</t>
  </si>
  <si>
    <t>Auru pag./
Annenieku pag./
Zebrenes pag./
Dobeles pag.</t>
  </si>
  <si>
    <t>Auce/
Bēnes pag./
Vītiņu pag./
Ukru pag./
Lielauces pag.</t>
  </si>
  <si>
    <t>91; 101; 107</t>
  </si>
  <si>
    <t>134; 135</t>
  </si>
  <si>
    <t>120; 197</t>
  </si>
  <si>
    <t>120; 196</t>
  </si>
  <si>
    <t>196; 197</t>
  </si>
  <si>
    <t>101; 107; 199</t>
  </si>
  <si>
    <t>91; 107; 199</t>
  </si>
  <si>
    <t>91; 101; 199</t>
  </si>
  <si>
    <t xml:space="preserve">Labiekārtota Dobeles Livonijas ordeņa pils kompleksa teritorija uzņēmējdarbības attīstīšanai amatniecības jomā. 
Izbūvēta elektrība uz Tēvetes viduslaiku pilsdrupām, nodrošinot apgaismojumu teritorijā un uzlabojot pasākumu rīkošanas iespējas.
Labiekārtota Spārnu pilskalna teritorija. </t>
  </si>
  <si>
    <t>Izbūvēt papildus apgaismojumu - 3 laternas Aizstrautnieku ciematā pie autobusu pieturas.</t>
  </si>
  <si>
    <t>"Miljards soļu"</t>
  </si>
  <si>
    <t>Birži, Ignalina, Viļņa (Lietuva)</t>
  </si>
  <si>
    <t>1.2.1.3.i. investīcija</t>
  </si>
  <si>
    <t>Veikta ĢAC ēkas energoefektivitātes uzlabošana, t.sk,. apkures sistēmas sakārtošana</t>
  </si>
  <si>
    <t>ES Atveseļošanas un noturības mehānisms, 3.1.1.6.i. investīcija</t>
  </si>
  <si>
    <t>Izveidotas un labiekārtotas pastaigu takas Dobeles Ķestermežā gar Bērzes upes abiem krastiem.
Izveidota veselības taka gar Bēnes ezera piekrasti.</t>
  </si>
  <si>
    <t>PIUAC</t>
  </si>
  <si>
    <t xml:space="preserve">Attīstības un plānošanas nodaļa
</t>
  </si>
  <si>
    <t>Teritorijas labiekārtošana pie Sociālā dienesta struktūrvienības Dienas centra "Baltā māja", Miera ielā 16, Aucē/ LAT-LIT projekts</t>
  </si>
  <si>
    <t xml:space="preserve">Saules paneļu sistēmas izbūve Tērvetes SAC /Interreg BSR projekts </t>
  </si>
  <si>
    <t>Ielaisti zivju mazuļi Tērvetes ūdenskrātuvē, Zebrus ezerā, Apguldes un Gaurata ezerā</t>
  </si>
  <si>
    <t>Valsts Zivju fonds</t>
  </si>
  <si>
    <t xml:space="preserve">Zivju resursu atjaunošana novada ūdenstipēs </t>
  </si>
  <si>
    <t>Tērvetes pag./
Bikstu pag./
Naudītes pag./
Dobeles pag.</t>
  </si>
  <si>
    <t>Auces PII "Vecauce" energoefektivitātes paaugstināšanas būvprojekta izstrāde</t>
  </si>
  <si>
    <t>Izstrādāts būvprojekts PII "Vecauce" ēkas energoefektivitāte paaugstināšanas būvdarbiem</t>
  </si>
  <si>
    <t>Dobeles Amatu māja/
Anīkšķu Mākslas inkubators (Lietuva)</t>
  </si>
  <si>
    <t>Amatniecība kā radošā tūrisma ekonomiskā potenciāla veicinātājs</t>
  </si>
  <si>
    <t>Uzlabota Dobeles Amatu mājas infrastruktūra. Iegādāts aprīkojums izstāžu zālei, iekārtotas divu amatnieku darbnīas (keramiķa un rotkaļa). Ortanizētas teorētiskās apmācības un radošās darbnīcas. Pilsētvidē uzstādīti interaktīvie stendi.</t>
  </si>
  <si>
    <t>19; 20</t>
  </si>
  <si>
    <t>18; 19</t>
  </si>
  <si>
    <t xml:space="preserve"> Veikta ceļa Nr.6031 Šoseja Dobele-Lestene-Aizstrautnieki-Kalna Oši seguma atjaunošana (būvdarbi un būvuzraudzība).</t>
  </si>
  <si>
    <t>Valsts aizņēmums</t>
  </si>
  <si>
    <t>Veikta Liepu ielas (posmā no Zaļās ielas līdz Meža prospektam)  būvprojekta izstrāde, būvniecība, autoruzraudzība.</t>
  </si>
  <si>
    <t xml:space="preserve">Liepu ielas posma pārbūve no Zaļās ielas līdz Meža prospektam Dobelē, Dobeles novadā </t>
  </si>
  <si>
    <t>Viestura ielas (posmā no Viestura ielas 5 līdz Brīvības ielai) pārbūve Dobelē, Dobeles novadā (1.kārta)</t>
  </si>
  <si>
    <t>Pārbūvēta Viestura iela  un ar to saistītās inženiertehniskās komunikācijas posmā no Viestura ielas 5 līdz Brīvības ielai.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</si>
</sst>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charset val="186"/>
      <scheme val="minor"/>
    </font>
    <font>
      <sz val="8"/>
      <name val="Calibri"/>
      <family val="2"/>
      <scheme val="minor"/>
    </font>
    <font>
      <sz val="11"/>
      <color theme="1"/>
      <name val="Ebrima"/>
      <charset val="186"/>
    </font>
    <font>
      <sz val="10"/>
      <color rgb="FFFF0000"/>
      <name val="Ebrima"/>
      <charset val="186"/>
    </font>
    <font>
      <b/>
      <sz val="11"/>
      <color theme="1"/>
      <name val="Ebrima"/>
      <charset val="186"/>
    </font>
    <font>
      <b/>
      <sz val="16"/>
      <color theme="1"/>
      <name val="Ebrima"/>
      <charset val="186"/>
    </font>
    <font>
      <b/>
      <sz val="20"/>
      <color theme="1"/>
      <name val="Ebrima"/>
      <charset val="186"/>
    </font>
    <font>
      <b/>
      <sz val="11"/>
      <name val="Ebrima"/>
      <charset val="186"/>
    </font>
    <font>
      <sz val="10"/>
      <name val="Ebrima"/>
      <charset val="186"/>
    </font>
    <font>
      <sz val="10"/>
      <color theme="1"/>
      <name val="Arial"/>
      <family val="2"/>
      <charset val="186"/>
    </font>
    <font>
      <b/>
      <sz val="10"/>
      <color rgb="FF000000"/>
      <name val="Ebrima"/>
      <charset val="186"/>
    </font>
    <font>
      <b/>
      <sz val="10"/>
      <color theme="1"/>
      <name val="Ebrima"/>
      <charset val="186"/>
    </font>
    <font>
      <sz val="10"/>
      <color theme="1"/>
      <name val="Ebrima"/>
      <charset val="186"/>
    </font>
    <font>
      <sz val="10"/>
      <color rgb="FF00B050"/>
      <name val="Ebrima"/>
      <charset val="186"/>
    </font>
    <font>
      <sz val="10"/>
      <color rgb="FF000000"/>
      <name val="Ebrima"/>
      <charset val="186"/>
    </font>
    <font>
      <sz val="11"/>
      <name val="Ebrima"/>
      <charset val="186"/>
    </font>
    <font>
      <b/>
      <sz val="11"/>
      <color theme="0"/>
      <name val="Calibri"/>
      <family val="2"/>
      <charset val="186"/>
      <scheme val="minor"/>
    </font>
    <font>
      <sz val="11"/>
      <color theme="1"/>
      <name val="Ebrima"/>
      <charset val="186"/>
    </font>
    <font>
      <sz val="10"/>
      <color theme="1"/>
      <name val="Ebrima"/>
      <charset val="186"/>
    </font>
    <font>
      <b/>
      <sz val="11"/>
      <color rgb="FFFF0000"/>
      <name val="Ebrima"/>
      <charset val="186"/>
    </font>
    <font>
      <b/>
      <sz val="11"/>
      <color theme="0"/>
      <name val="Ebrima"/>
      <charset val="186"/>
    </font>
    <font>
      <sz val="11"/>
      <color rgb="FFFF0000"/>
      <name val="Ebrima"/>
      <charset val="186"/>
    </font>
    <font>
      <b/>
      <sz val="11"/>
      <color theme="1"/>
      <name val="Ebrima"/>
      <charset val="186"/>
    </font>
    <font>
      <sz val="11"/>
      <color rgb="FF000000"/>
      <name val="Ebrima"/>
      <charset val="186"/>
    </font>
    <font>
      <i/>
      <sz val="11"/>
      <color rgb="FF000000"/>
      <name val="Ebrima"/>
      <charset val="186"/>
    </font>
    <font>
      <sz val="10"/>
      <color rgb="FF000000"/>
      <name val="Ebrima"/>
      <charset val="186"/>
    </font>
    <font>
      <b/>
      <sz val="14"/>
      <color rgb="FF7030A0"/>
      <name val="Ebrima"/>
      <charset val="186"/>
    </font>
    <font>
      <b/>
      <sz val="11"/>
      <color rgb="FF7030A0"/>
      <name val="Ebrima"/>
      <charset val="186"/>
    </font>
    <font>
      <sz val="11"/>
      <color rgb="FF7030A0"/>
      <name val="Ebrima"/>
      <charset val="186"/>
    </font>
    <font>
      <sz val="10"/>
      <color rgb="FF7030A0"/>
      <name val="Ebrima"/>
      <charset val="186"/>
    </font>
    <font>
      <vertAlign val="superscript"/>
      <sz val="11"/>
      <color theme="1"/>
      <name val="Ebrima"/>
      <charset val="186"/>
    </font>
    <font>
      <b/>
      <sz val="12"/>
      <name val="Ebrima"/>
      <charset val="186"/>
    </font>
    <font>
      <b/>
      <sz val="12"/>
      <color theme="1"/>
      <name val="Ebrima"/>
      <charset val="186"/>
    </font>
    <font>
      <sz val="12"/>
      <color theme="1"/>
      <name val="Ebrima"/>
      <charset val="186"/>
    </font>
    <font>
      <sz val="11"/>
      <color theme="1"/>
      <name val="Calibri"/>
      <family val="2"/>
      <scheme val="minor"/>
    </font>
    <font>
      <sz val="12"/>
      <color rgb="FF000000"/>
      <name val="Calibri"/>
      <family val="2"/>
      <charset val="186"/>
    </font>
    <font>
      <sz val="12"/>
      <color rgb="FF000000"/>
      <name val="Calibri"/>
      <family val="2"/>
      <charset val="186"/>
      <scheme val="minor"/>
    </font>
    <font>
      <sz val="11"/>
      <color rgb="FF00B050"/>
      <name val="Ebrima"/>
      <charset val="186"/>
    </font>
  </fonts>
  <fills count="19">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6"/>
        <bgColor indexed="64"/>
      </patternFill>
    </fill>
    <fill>
      <patternFill patternType="solid">
        <fgColor theme="5"/>
        <bgColor indexed="64"/>
      </patternFill>
    </fill>
    <fill>
      <patternFill patternType="solid">
        <fgColor theme="0"/>
        <bgColor indexed="64"/>
      </patternFill>
    </fill>
    <fill>
      <patternFill patternType="solid">
        <fgColor rgb="FFF2F2F2"/>
        <bgColor rgb="FFF2F2F2"/>
      </patternFill>
    </fill>
    <fill>
      <patternFill patternType="solid">
        <fgColor theme="0"/>
        <bgColor rgb="FFF2F2F2"/>
      </patternFill>
    </fill>
    <fill>
      <patternFill patternType="solid">
        <fgColor theme="0"/>
        <bgColor rgb="FFEA9999"/>
      </patternFill>
    </fill>
    <fill>
      <patternFill patternType="solid">
        <fgColor theme="0"/>
        <bgColor theme="0"/>
      </patternFill>
    </fill>
    <fill>
      <patternFill patternType="solid">
        <fgColor theme="0"/>
        <bgColor rgb="FFE06666"/>
      </patternFill>
    </fill>
    <fill>
      <patternFill patternType="solid">
        <fgColor rgb="FFFFFFFF"/>
        <bgColor rgb="FFFFFFFF"/>
      </patternFill>
    </fill>
    <fill>
      <patternFill patternType="solid">
        <fgColor theme="0"/>
        <bgColor rgb="FFFFFF00"/>
      </patternFill>
    </fill>
    <fill>
      <patternFill patternType="solid">
        <fgColor rgb="FFA5A5A5"/>
      </patternFill>
    </fill>
    <fill>
      <patternFill patternType="solid">
        <fgColor theme="0" tint="-0.34998626667073579"/>
        <bgColor indexed="64"/>
      </patternFill>
    </fill>
    <fill>
      <patternFill patternType="solid">
        <fgColor rgb="FFFFCCCC"/>
        <bgColor indexed="64"/>
      </patternFill>
    </fill>
    <fill>
      <patternFill patternType="solid">
        <fgColor theme="9" tint="0.79998168889431442"/>
        <bgColor indexed="64"/>
      </patternFill>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s>
  <cellStyleXfs count="3">
    <xf numFmtId="0" fontId="0" fillId="0" borderId="0"/>
    <xf numFmtId="0" fontId="17" fillId="14" borderId="8" applyNumberFormat="0" applyAlignment="0" applyProtection="0"/>
    <xf numFmtId="9" fontId="35" fillId="0" borderId="0" applyFont="0" applyFill="0" applyBorder="0" applyAlignment="0" applyProtection="0"/>
  </cellStyleXfs>
  <cellXfs count="252">
    <xf numFmtId="0" fontId="0" fillId="0" borderId="0" xfId="0"/>
    <xf numFmtId="0" fontId="3" fillId="0" borderId="0" xfId="0" applyFont="1"/>
    <xf numFmtId="0" fontId="5" fillId="0" borderId="0" xfId="0" applyFont="1" applyAlignment="1">
      <alignment wrapText="1"/>
    </xf>
    <xf numFmtId="0" fontId="5"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wrapText="1"/>
    </xf>
    <xf numFmtId="0" fontId="12" fillId="7" borderId="1" xfId="0" applyFont="1" applyFill="1" applyBorder="1" applyAlignment="1">
      <alignment horizontal="center" vertical="center" wrapText="1"/>
    </xf>
    <xf numFmtId="0" fontId="13" fillId="0" borderId="1" xfId="0" applyFont="1" applyBorder="1" applyAlignment="1">
      <alignment vertical="top"/>
    </xf>
    <xf numFmtId="3" fontId="13" fillId="10" borderId="1" xfId="0" applyNumberFormat="1" applyFont="1" applyFill="1" applyBorder="1" applyAlignment="1">
      <alignment horizontal="left" vertical="top"/>
    </xf>
    <xf numFmtId="0" fontId="13" fillId="10" borderId="1" xfId="0" applyFont="1" applyFill="1" applyBorder="1" applyAlignment="1">
      <alignment horizontal="left" vertical="top"/>
    </xf>
    <xf numFmtId="0" fontId="13" fillId="0" borderId="1" xfId="0" applyFont="1" applyBorder="1" applyAlignment="1">
      <alignment horizontal="left" vertical="top"/>
    </xf>
    <xf numFmtId="0" fontId="13" fillId="12" borderId="1" xfId="0" applyFont="1" applyFill="1" applyBorder="1" applyAlignment="1">
      <alignment vertical="top"/>
    </xf>
    <xf numFmtId="3" fontId="13" fillId="0" borderId="1" xfId="0" applyNumberFormat="1" applyFont="1" applyBorder="1" applyAlignment="1">
      <alignment horizontal="left" vertical="top"/>
    </xf>
    <xf numFmtId="0" fontId="13" fillId="0" borderId="0" xfId="0" applyFont="1"/>
    <xf numFmtId="0" fontId="5" fillId="3" borderId="1" xfId="0" applyFont="1" applyFill="1" applyBorder="1" applyAlignment="1">
      <alignment horizontal="left" vertical="center"/>
    </xf>
    <xf numFmtId="0" fontId="12" fillId="0" borderId="1" xfId="0" applyFont="1" applyBorder="1" applyAlignment="1">
      <alignment horizontal="center" vertical="center" wrapText="1"/>
    </xf>
    <xf numFmtId="0" fontId="11" fillId="8"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3" fillId="9" borderId="1" xfId="0" applyFont="1" applyFill="1" applyBorder="1" applyAlignment="1">
      <alignment vertical="top"/>
    </xf>
    <xf numFmtId="0" fontId="13" fillId="10" borderId="1" xfId="0" applyFont="1" applyFill="1" applyBorder="1" applyAlignment="1">
      <alignment vertical="top"/>
    </xf>
    <xf numFmtId="0" fontId="10" fillId="0" borderId="1" xfId="0" applyFont="1" applyBorder="1" applyAlignment="1">
      <alignment horizontal="left" vertical="top"/>
    </xf>
    <xf numFmtId="0" fontId="0" fillId="0" borderId="1" xfId="0" applyBorder="1"/>
    <xf numFmtId="0" fontId="0" fillId="0" borderId="1" xfId="0" applyBorder="1" applyAlignment="1">
      <alignment vertical="top"/>
    </xf>
    <xf numFmtId="0" fontId="13" fillId="13" borderId="1" xfId="0" applyFont="1" applyFill="1" applyBorder="1" applyAlignment="1">
      <alignment vertical="top"/>
    </xf>
    <xf numFmtId="0" fontId="0" fillId="0" borderId="0" xfId="0" applyAlignment="1">
      <alignment wrapText="1"/>
    </xf>
    <xf numFmtId="0" fontId="11" fillId="7" borderId="1" xfId="0" applyFont="1" applyFill="1" applyBorder="1" applyAlignment="1">
      <alignment horizontal="left" vertical="center" wrapText="1"/>
    </xf>
    <xf numFmtId="0" fontId="13" fillId="0" borderId="1" xfId="0" applyFont="1" applyBorder="1" applyAlignment="1">
      <alignment vertical="top" wrapText="1"/>
    </xf>
    <xf numFmtId="0" fontId="13" fillId="0" borderId="1" xfId="0" applyFont="1" applyBorder="1"/>
    <xf numFmtId="0" fontId="0" fillId="0" borderId="1" xfId="0" applyBorder="1" applyAlignment="1">
      <alignment wrapText="1"/>
    </xf>
    <xf numFmtId="3" fontId="5" fillId="3" borderId="1" xfId="0" applyNumberFormat="1" applyFont="1" applyFill="1" applyBorder="1" applyAlignment="1">
      <alignment horizontal="left" vertical="center"/>
    </xf>
    <xf numFmtId="3" fontId="8" fillId="3" borderId="1" xfId="0" applyNumberFormat="1" applyFont="1" applyFill="1" applyBorder="1" applyAlignment="1">
      <alignment horizontal="left" vertical="center"/>
    </xf>
    <xf numFmtId="3" fontId="3" fillId="0" borderId="0" xfId="0" applyNumberFormat="1" applyFont="1"/>
    <xf numFmtId="0" fontId="13" fillId="0" borderId="1" xfId="0" applyFont="1" applyBorder="1" applyAlignment="1">
      <alignment horizontal="left" vertical="top" wrapText="1"/>
    </xf>
    <xf numFmtId="0" fontId="13" fillId="11" borderId="1" xfId="0" applyFont="1" applyFill="1" applyBorder="1" applyAlignment="1">
      <alignment horizontal="left" vertical="top" wrapText="1"/>
    </xf>
    <xf numFmtId="0" fontId="13" fillId="10" borderId="1" xfId="0" applyFont="1" applyFill="1" applyBorder="1" applyAlignment="1">
      <alignment horizontal="left" vertical="top" wrapText="1"/>
    </xf>
    <xf numFmtId="0" fontId="13" fillId="0" borderId="1" xfId="0" applyFont="1" applyBorder="1" applyAlignment="1">
      <alignment horizontal="left" wrapText="1"/>
    </xf>
    <xf numFmtId="0" fontId="15" fillId="0" borderId="1" xfId="0" applyFont="1" applyBorder="1" applyAlignment="1">
      <alignment horizontal="left" vertical="top" wrapText="1"/>
    </xf>
    <xf numFmtId="0" fontId="10" fillId="0" borderId="1"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Border="1" applyAlignment="1">
      <alignment horizontal="left" vertical="top"/>
    </xf>
    <xf numFmtId="0" fontId="19" fillId="0" borderId="1" xfId="0" applyFont="1" applyBorder="1" applyAlignment="1">
      <alignment vertical="top" wrapText="1"/>
    </xf>
    <xf numFmtId="0" fontId="3" fillId="0" borderId="0" xfId="0" applyFont="1" applyAlignment="1">
      <alignment horizontal="left"/>
    </xf>
    <xf numFmtId="0" fontId="3" fillId="0" borderId="0" xfId="0" applyFont="1" applyAlignment="1">
      <alignment vertical="top"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6" fillId="0" borderId="1" xfId="0" applyFont="1" applyBorder="1" applyAlignment="1">
      <alignment vertical="top" wrapText="1"/>
    </xf>
    <xf numFmtId="0" fontId="18" fillId="0" borderId="5" xfId="0" applyFont="1" applyBorder="1" applyAlignment="1">
      <alignment horizontal="left" vertical="center"/>
    </xf>
    <xf numFmtId="0" fontId="18" fillId="0" borderId="5" xfId="0" applyFont="1" applyBorder="1" applyAlignment="1">
      <alignment horizontal="left" vertical="top"/>
    </xf>
    <xf numFmtId="0" fontId="18" fillId="0" borderId="5" xfId="0" applyFont="1" applyBorder="1" applyAlignment="1">
      <alignment vertical="top" wrapText="1"/>
    </xf>
    <xf numFmtId="0" fontId="18" fillId="0" borderId="1" xfId="0" applyFont="1" applyBorder="1" applyAlignment="1">
      <alignment vertical="top" wrapText="1"/>
    </xf>
    <xf numFmtId="0" fontId="18" fillId="0" borderId="1" xfId="0" applyFont="1" applyBorder="1"/>
    <xf numFmtId="0" fontId="18" fillId="0" borderId="5" xfId="0" applyFont="1" applyBorder="1"/>
    <xf numFmtId="3" fontId="18" fillId="0" borderId="5" xfId="0" applyNumberFormat="1" applyFont="1" applyBorder="1" applyAlignment="1">
      <alignment horizontal="left" vertical="top"/>
    </xf>
    <xf numFmtId="0" fontId="16" fillId="0" borderId="5" xfId="0" applyFont="1" applyBorder="1" applyAlignment="1">
      <alignment vertical="top" wrapText="1"/>
    </xf>
    <xf numFmtId="0" fontId="18" fillId="0" borderId="1" xfId="0" applyFont="1" applyBorder="1" applyAlignment="1">
      <alignment vertical="top"/>
    </xf>
    <xf numFmtId="3" fontId="18" fillId="0" borderId="5" xfId="0" applyNumberFormat="1" applyFont="1" applyBorder="1"/>
    <xf numFmtId="0" fontId="18" fillId="0" borderId="5" xfId="0" applyFont="1" applyBorder="1" applyAlignment="1">
      <alignment vertical="top"/>
    </xf>
    <xf numFmtId="3" fontId="19" fillId="0" borderId="1" xfId="0" applyNumberFormat="1" applyFont="1" applyBorder="1" applyAlignment="1">
      <alignment horizontal="left" vertical="top"/>
    </xf>
    <xf numFmtId="3" fontId="18" fillId="0" borderId="1" xfId="0" applyNumberFormat="1" applyFont="1" applyBorder="1"/>
    <xf numFmtId="0" fontId="18" fillId="0" borderId="1" xfId="0" applyFont="1" applyBorder="1" applyAlignment="1">
      <alignment horizontal="left"/>
    </xf>
    <xf numFmtId="0" fontId="18" fillId="6" borderId="1" xfId="0" applyFont="1" applyFill="1" applyBorder="1" applyAlignment="1">
      <alignment wrapText="1"/>
    </xf>
    <xf numFmtId="0" fontId="3" fillId="6" borderId="0" xfId="0" applyFont="1" applyFill="1"/>
    <xf numFmtId="0" fontId="21" fillId="15" borderId="8" xfId="1" applyFont="1" applyFill="1" applyAlignment="1">
      <alignment horizontal="center" vertical="top"/>
    </xf>
    <xf numFmtId="0" fontId="17" fillId="14" borderId="8" xfId="1" applyAlignment="1">
      <alignment horizontal="center"/>
    </xf>
    <xf numFmtId="0" fontId="3" fillId="0" borderId="0" xfId="0" applyFont="1" applyAlignment="1">
      <alignment vertical="top"/>
    </xf>
    <xf numFmtId="0" fontId="18" fillId="0" borderId="5" xfId="0" applyFont="1" applyBorder="1" applyAlignment="1">
      <alignment horizontal="left" vertical="top" wrapText="1"/>
    </xf>
    <xf numFmtId="3" fontId="3" fillId="0" borderId="1" xfId="0" applyNumberFormat="1" applyFont="1" applyBorder="1" applyAlignment="1">
      <alignment horizontal="left" vertical="center" wrapText="1"/>
    </xf>
    <xf numFmtId="9" fontId="3" fillId="0" borderId="1" xfId="0" applyNumberFormat="1" applyFont="1" applyBorder="1" applyAlignment="1">
      <alignment horizontal="left" vertical="center" wrapText="1"/>
    </xf>
    <xf numFmtId="0" fontId="24" fillId="0" borderId="5" xfId="0" applyFont="1" applyBorder="1" applyAlignment="1">
      <alignment horizontal="left" vertical="top" wrapText="1"/>
    </xf>
    <xf numFmtId="0" fontId="24" fillId="0" borderId="1" xfId="0" applyFont="1" applyBorder="1" applyAlignment="1">
      <alignment vertical="top" wrapText="1"/>
    </xf>
    <xf numFmtId="0" fontId="18" fillId="0" borderId="6" xfId="0" applyFont="1" applyBorder="1" applyAlignment="1">
      <alignment vertical="top" wrapText="1"/>
    </xf>
    <xf numFmtId="0" fontId="18" fillId="0" borderId="7" xfId="0" applyFont="1" applyBorder="1" applyAlignment="1">
      <alignment vertical="top" wrapText="1"/>
    </xf>
    <xf numFmtId="0" fontId="18" fillId="6" borderId="1" xfId="0" applyFont="1" applyFill="1" applyBorder="1" applyAlignment="1">
      <alignment horizontal="left" vertical="top" wrapText="1"/>
    </xf>
    <xf numFmtId="0" fontId="18" fillId="6" borderId="1" xfId="0" applyFont="1" applyFill="1" applyBorder="1" applyAlignment="1">
      <alignment horizontal="left" vertical="center"/>
    </xf>
    <xf numFmtId="0" fontId="18" fillId="6" borderId="1" xfId="0" applyFont="1" applyFill="1" applyBorder="1" applyAlignment="1">
      <alignment horizontal="left" vertical="top"/>
    </xf>
    <xf numFmtId="3" fontId="18" fillId="6" borderId="1" xfId="0" applyNumberFormat="1" applyFont="1" applyFill="1" applyBorder="1" applyAlignment="1">
      <alignment horizontal="left" vertical="center"/>
    </xf>
    <xf numFmtId="0" fontId="23" fillId="6" borderId="1" xfId="0" applyFont="1" applyFill="1" applyBorder="1" applyAlignment="1">
      <alignment horizontal="left" vertical="top"/>
    </xf>
    <xf numFmtId="0" fontId="18" fillId="6" borderId="6" xfId="0" applyFont="1" applyFill="1" applyBorder="1" applyAlignment="1">
      <alignment horizontal="left" vertical="top" wrapText="1"/>
    </xf>
    <xf numFmtId="0" fontId="18" fillId="6" borderId="1" xfId="0" applyFont="1" applyFill="1" applyBorder="1" applyAlignment="1">
      <alignment horizontal="left" vertical="center" wrapText="1"/>
    </xf>
    <xf numFmtId="0" fontId="16" fillId="6" borderId="1" xfId="0" applyFont="1" applyFill="1" applyBorder="1" applyAlignment="1">
      <alignment horizontal="left" vertical="top" wrapText="1"/>
    </xf>
    <xf numFmtId="0" fontId="18" fillId="6" borderId="1" xfId="0" applyFont="1" applyFill="1" applyBorder="1" applyAlignment="1">
      <alignment vertical="top" wrapText="1"/>
    </xf>
    <xf numFmtId="0" fontId="16" fillId="6" borderId="1" xfId="0" applyFont="1" applyFill="1" applyBorder="1" applyAlignment="1">
      <alignment wrapText="1"/>
    </xf>
    <xf numFmtId="0" fontId="16" fillId="6" borderId="1" xfId="0" applyFont="1" applyFill="1" applyBorder="1" applyAlignment="1">
      <alignment horizontal="left" vertical="center"/>
    </xf>
    <xf numFmtId="0" fontId="16" fillId="6" borderId="1" xfId="0" applyFont="1" applyFill="1" applyBorder="1" applyAlignment="1">
      <alignment horizontal="left" vertical="top"/>
    </xf>
    <xf numFmtId="3" fontId="16" fillId="6" borderId="1" xfId="0" applyNumberFormat="1" applyFont="1" applyFill="1" applyBorder="1" applyAlignment="1">
      <alignment horizontal="left" vertical="center"/>
    </xf>
    <xf numFmtId="0" fontId="16" fillId="6" borderId="1" xfId="0" applyFont="1" applyFill="1" applyBorder="1" applyAlignment="1">
      <alignment vertical="top" wrapText="1"/>
    </xf>
    <xf numFmtId="3" fontId="18" fillId="6" borderId="1" xfId="0" applyNumberFormat="1" applyFont="1" applyFill="1" applyBorder="1" applyAlignment="1">
      <alignment horizontal="left" vertical="top"/>
    </xf>
    <xf numFmtId="0" fontId="16" fillId="6" borderId="5" xfId="0" applyFont="1" applyFill="1" applyBorder="1" applyAlignment="1">
      <alignment vertical="top" wrapText="1"/>
    </xf>
    <xf numFmtId="0" fontId="18" fillId="6" borderId="0" xfId="0" applyFont="1" applyFill="1" applyAlignment="1">
      <alignment horizontal="left" vertical="top" wrapText="1"/>
    </xf>
    <xf numFmtId="0" fontId="18" fillId="6" borderId="5" xfId="0" applyFont="1" applyFill="1" applyBorder="1" applyAlignment="1">
      <alignment vertical="top" wrapText="1"/>
    </xf>
    <xf numFmtId="3" fontId="18" fillId="6" borderId="1" xfId="0" applyNumberFormat="1" applyFont="1" applyFill="1" applyBorder="1"/>
    <xf numFmtId="0" fontId="18" fillId="6" borderId="1" xfId="0" applyFont="1" applyFill="1" applyBorder="1"/>
    <xf numFmtId="0" fontId="18" fillId="6" borderId="5" xfId="0" applyFont="1" applyFill="1" applyBorder="1" applyAlignment="1">
      <alignment horizontal="left" vertical="top" wrapText="1"/>
    </xf>
    <xf numFmtId="0" fontId="18" fillId="6" borderId="5" xfId="0" applyFont="1" applyFill="1" applyBorder="1"/>
    <xf numFmtId="0" fontId="18" fillId="6" borderId="5" xfId="0" applyFont="1" applyFill="1" applyBorder="1" applyAlignment="1">
      <alignment horizontal="left" vertical="top"/>
    </xf>
    <xf numFmtId="3" fontId="18" fillId="6" borderId="5" xfId="0" applyNumberFormat="1" applyFont="1" applyFill="1" applyBorder="1" applyAlignment="1">
      <alignment horizontal="left" vertical="top"/>
    </xf>
    <xf numFmtId="0" fontId="19" fillId="0" borderId="1" xfId="0" applyFont="1" applyBorder="1" applyAlignment="1">
      <alignment vertical="top"/>
    </xf>
    <xf numFmtId="0" fontId="19" fillId="13" borderId="1" xfId="0" applyFont="1" applyFill="1" applyBorder="1" applyAlignment="1">
      <alignment vertical="top"/>
    </xf>
    <xf numFmtId="0" fontId="19" fillId="0" borderId="1" xfId="0" applyFont="1" applyBorder="1" applyAlignment="1">
      <alignment horizontal="left" vertical="top" wrapText="1"/>
    </xf>
    <xf numFmtId="0" fontId="26" fillId="0" borderId="1" xfId="0" applyFont="1" applyBorder="1" applyAlignment="1">
      <alignment horizontal="left" vertical="top" wrapText="1"/>
    </xf>
    <xf numFmtId="0" fontId="19" fillId="13" borderId="1" xfId="0" applyFont="1" applyFill="1" applyBorder="1" applyAlignment="1">
      <alignment horizontal="left" vertical="top" wrapText="1"/>
    </xf>
    <xf numFmtId="0" fontId="18" fillId="0" borderId="0" xfId="0" applyFont="1"/>
    <xf numFmtId="3" fontId="29" fillId="6" borderId="1" xfId="0" applyNumberFormat="1" applyFont="1" applyFill="1" applyBorder="1" applyAlignment="1">
      <alignment horizontal="left" vertical="center"/>
    </xf>
    <xf numFmtId="0" fontId="29" fillId="6" borderId="1" xfId="0" applyFont="1" applyFill="1" applyBorder="1" applyAlignment="1">
      <alignment horizontal="left" vertical="center"/>
    </xf>
    <xf numFmtId="3" fontId="29" fillId="0" borderId="0" xfId="0" applyNumberFormat="1" applyFont="1"/>
    <xf numFmtId="0" fontId="3" fillId="6" borderId="1"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1" xfId="0" applyFont="1" applyFill="1" applyBorder="1" applyAlignment="1">
      <alignment wrapText="1"/>
    </xf>
    <xf numFmtId="0" fontId="3" fillId="0" borderId="1" xfId="0" applyFont="1" applyBorder="1" applyAlignment="1">
      <alignment wrapText="1"/>
    </xf>
    <xf numFmtId="0" fontId="3" fillId="16" borderId="0" xfId="0" applyFont="1" applyFill="1"/>
    <xf numFmtId="0" fontId="3" fillId="6" borderId="1" xfId="0" applyFont="1" applyFill="1" applyBorder="1" applyAlignment="1">
      <alignment horizontal="left" vertical="center"/>
    </xf>
    <xf numFmtId="0" fontId="3" fillId="6" borderId="1" xfId="0" applyFont="1" applyFill="1" applyBorder="1" applyAlignment="1">
      <alignment horizontal="left" vertical="top"/>
    </xf>
    <xf numFmtId="0" fontId="5" fillId="6" borderId="1" xfId="0" applyFont="1" applyFill="1" applyBorder="1" applyAlignment="1">
      <alignment horizontal="left" vertical="top"/>
    </xf>
    <xf numFmtId="0" fontId="3" fillId="6" borderId="1" xfId="0" applyFont="1" applyFill="1" applyBorder="1" applyAlignment="1">
      <alignment vertical="top" wrapText="1"/>
    </xf>
    <xf numFmtId="0" fontId="3" fillId="0" borderId="5" xfId="0" applyFont="1" applyBorder="1" applyAlignment="1">
      <alignment vertical="top" wrapText="1"/>
    </xf>
    <xf numFmtId="0" fontId="29" fillId="6" borderId="1" xfId="0" applyFont="1" applyFill="1" applyBorder="1" applyAlignment="1">
      <alignment horizontal="left" vertical="top" wrapText="1"/>
    </xf>
    <xf numFmtId="0" fontId="29" fillId="6" borderId="1" xfId="0" applyFont="1" applyFill="1" applyBorder="1" applyAlignment="1">
      <alignment horizontal="left" vertical="top"/>
    </xf>
    <xf numFmtId="0" fontId="29" fillId="0" borderId="0" xfId="0" applyFont="1"/>
    <xf numFmtId="0" fontId="29" fillId="6" borderId="1" xfId="0" applyFont="1" applyFill="1" applyBorder="1" applyAlignment="1">
      <alignment horizontal="left" vertical="center" wrapText="1"/>
    </xf>
    <xf numFmtId="0" fontId="5" fillId="6" borderId="1" xfId="0" applyFont="1" applyFill="1" applyBorder="1" applyAlignment="1">
      <alignment horizontal="left" vertical="top" wrapText="1"/>
    </xf>
    <xf numFmtId="3" fontId="16" fillId="6" borderId="1" xfId="0" applyNumberFormat="1" applyFont="1" applyFill="1" applyBorder="1"/>
    <xf numFmtId="0" fontId="16" fillId="6" borderId="1" xfId="0" applyFont="1" applyFill="1" applyBorder="1"/>
    <xf numFmtId="0" fontId="16" fillId="6" borderId="1" xfId="0" applyFont="1" applyFill="1" applyBorder="1" applyAlignment="1">
      <alignment vertical="top"/>
    </xf>
    <xf numFmtId="0" fontId="8" fillId="6" borderId="1" xfId="0" applyFont="1" applyFill="1" applyBorder="1" applyAlignment="1">
      <alignment horizontal="left" vertical="top"/>
    </xf>
    <xf numFmtId="0" fontId="18" fillId="6" borderId="6" xfId="0" applyFont="1" applyFill="1" applyBorder="1" applyAlignment="1">
      <alignment horizontal="left" vertical="top"/>
    </xf>
    <xf numFmtId="0" fontId="18" fillId="6" borderId="6" xfId="0" applyFont="1" applyFill="1" applyBorder="1" applyAlignment="1">
      <alignment horizontal="left" vertical="center"/>
    </xf>
    <xf numFmtId="3" fontId="18" fillId="6" borderId="6" xfId="0" applyNumberFormat="1" applyFont="1" applyFill="1" applyBorder="1" applyAlignment="1">
      <alignment horizontal="left" vertical="center"/>
    </xf>
    <xf numFmtId="0" fontId="3" fillId="6" borderId="6" xfId="0" applyFont="1" applyFill="1" applyBorder="1" applyAlignment="1">
      <alignment horizontal="left" vertical="top" wrapText="1"/>
    </xf>
    <xf numFmtId="0" fontId="33" fillId="6" borderId="1" xfId="0" applyFont="1" applyFill="1" applyBorder="1" applyAlignment="1">
      <alignment horizontal="left" vertical="top"/>
    </xf>
    <xf numFmtId="0" fontId="32" fillId="6" borderId="1" xfId="0" applyFont="1" applyFill="1" applyBorder="1" applyAlignment="1">
      <alignment horizontal="left" vertical="top"/>
    </xf>
    <xf numFmtId="0" fontId="16" fillId="6" borderId="1" xfId="0" quotePrefix="1"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6" xfId="0" applyFont="1" applyFill="1" applyBorder="1" applyAlignment="1">
      <alignment horizontal="left" vertical="top"/>
    </xf>
    <xf numFmtId="0" fontId="16" fillId="6" borderId="1" xfId="0" applyFont="1" applyFill="1" applyBorder="1" applyAlignment="1">
      <alignment horizontal="left" vertical="center" wrapText="1"/>
    </xf>
    <xf numFmtId="0" fontId="33" fillId="6" borderId="1" xfId="0" applyFont="1" applyFill="1" applyBorder="1" applyAlignment="1">
      <alignment horizontal="left" vertical="top" wrapText="1"/>
    </xf>
    <xf numFmtId="3" fontId="3" fillId="6" borderId="1" xfId="0" applyNumberFormat="1" applyFont="1" applyFill="1" applyBorder="1" applyAlignment="1">
      <alignment horizontal="left" vertical="center"/>
    </xf>
    <xf numFmtId="0" fontId="16" fillId="6" borderId="1" xfId="0" applyFont="1" applyFill="1" applyBorder="1" applyAlignment="1">
      <alignment horizontal="left" wrapText="1"/>
    </xf>
    <xf numFmtId="0" fontId="3" fillId="6" borderId="0" xfId="0" applyFont="1" applyFill="1" applyAlignment="1">
      <alignment horizontal="left" vertical="top" wrapText="1"/>
    </xf>
    <xf numFmtId="0" fontId="18" fillId="6" borderId="5" xfId="0" applyFont="1" applyFill="1" applyBorder="1" applyAlignment="1">
      <alignment horizontal="left" vertical="center"/>
    </xf>
    <xf numFmtId="3" fontId="18" fillId="6" borderId="5" xfId="0" applyNumberFormat="1" applyFont="1" applyFill="1" applyBorder="1" applyAlignment="1">
      <alignment horizontal="left" vertical="center"/>
    </xf>
    <xf numFmtId="0" fontId="18" fillId="6" borderId="0" xfId="0" applyFont="1" applyFill="1" applyAlignment="1">
      <alignment vertical="top" wrapText="1"/>
    </xf>
    <xf numFmtId="0" fontId="18" fillId="6" borderId="5" xfId="0" applyFont="1" applyFill="1" applyBorder="1" applyAlignment="1">
      <alignment wrapText="1"/>
    </xf>
    <xf numFmtId="0" fontId="3" fillId="6" borderId="5" xfId="0" applyFont="1" applyFill="1" applyBorder="1" applyAlignment="1">
      <alignment vertical="top" wrapText="1"/>
    </xf>
    <xf numFmtId="0" fontId="3" fillId="6" borderId="5" xfId="0" applyFont="1" applyFill="1" applyBorder="1" applyAlignment="1">
      <alignment wrapText="1"/>
    </xf>
    <xf numFmtId="0" fontId="18" fillId="6" borderId="0" xfId="0" applyFont="1" applyFill="1" applyAlignment="1">
      <alignment wrapText="1"/>
    </xf>
    <xf numFmtId="0" fontId="3" fillId="6" borderId="5" xfId="0" applyFont="1" applyFill="1" applyBorder="1" applyAlignment="1">
      <alignment horizontal="left" vertical="top" wrapText="1"/>
    </xf>
    <xf numFmtId="0" fontId="3" fillId="6" borderId="5" xfId="0" applyFont="1" applyFill="1" applyBorder="1" applyAlignment="1">
      <alignment horizontal="left" vertical="center"/>
    </xf>
    <xf numFmtId="0" fontId="18" fillId="6" borderId="5" xfId="0" applyFont="1" applyFill="1" applyBorder="1" applyAlignment="1">
      <alignment vertical="top"/>
    </xf>
    <xf numFmtId="0" fontId="34" fillId="6" borderId="1" xfId="0" applyFont="1" applyFill="1" applyBorder="1" applyAlignment="1">
      <alignment horizontal="left" vertical="top"/>
    </xf>
    <xf numFmtId="0" fontId="33" fillId="6" borderId="1" xfId="0" applyFont="1" applyFill="1" applyBorder="1" applyAlignment="1">
      <alignment horizontal="left" vertical="center"/>
    </xf>
    <xf numFmtId="0" fontId="33" fillId="6" borderId="5" xfId="0" applyFont="1" applyFill="1" applyBorder="1" applyAlignment="1">
      <alignment horizontal="left" vertical="top"/>
    </xf>
    <xf numFmtId="0" fontId="32" fillId="6" borderId="1" xfId="0" applyFont="1" applyFill="1" applyBorder="1" applyAlignment="1">
      <alignment horizontal="left" vertical="center"/>
    </xf>
    <xf numFmtId="0" fontId="16" fillId="6" borderId="5" xfId="0" applyFont="1" applyFill="1" applyBorder="1" applyAlignment="1">
      <alignment horizontal="left" vertical="top" wrapText="1"/>
    </xf>
    <xf numFmtId="0" fontId="36" fillId="0" borderId="0" xfId="0" applyFont="1" applyAlignment="1">
      <alignment vertical="center"/>
    </xf>
    <xf numFmtId="0" fontId="37" fillId="0" borderId="0" xfId="0" applyFont="1"/>
    <xf numFmtId="0" fontId="38" fillId="6" borderId="1" xfId="0" applyFont="1" applyFill="1" applyBorder="1" applyAlignment="1">
      <alignment horizontal="left" vertical="center" wrapText="1"/>
    </xf>
    <xf numFmtId="0" fontId="18" fillId="6" borderId="1" xfId="0" applyFont="1" applyFill="1" applyBorder="1" applyAlignment="1">
      <alignment vertical="center"/>
    </xf>
    <xf numFmtId="3" fontId="16" fillId="6" borderId="1" xfId="0" applyNumberFormat="1" applyFont="1" applyFill="1" applyBorder="1" applyAlignment="1">
      <alignment horizontal="center" vertical="center"/>
    </xf>
    <xf numFmtId="3" fontId="29" fillId="6" borderId="1" xfId="0" applyNumberFormat="1" applyFont="1" applyFill="1" applyBorder="1" applyAlignment="1">
      <alignment horizontal="center"/>
    </xf>
    <xf numFmtId="3" fontId="28" fillId="6" borderId="1" xfId="0" applyNumberFormat="1" applyFont="1" applyFill="1" applyBorder="1" applyAlignment="1">
      <alignment horizontal="center"/>
    </xf>
    <xf numFmtId="3" fontId="3" fillId="6" borderId="6" xfId="0" applyNumberFormat="1" applyFont="1" applyFill="1" applyBorder="1" applyAlignment="1">
      <alignment horizontal="center" wrapText="1"/>
    </xf>
    <xf numFmtId="3" fontId="29" fillId="6" borderId="6" xfId="0" applyNumberFormat="1" applyFont="1" applyFill="1" applyBorder="1" applyAlignment="1">
      <alignment horizontal="center"/>
    </xf>
    <xf numFmtId="3" fontId="18" fillId="6" borderId="1" xfId="0" applyNumberFormat="1" applyFont="1" applyFill="1" applyBorder="1" applyAlignment="1">
      <alignment horizontal="center"/>
    </xf>
    <xf numFmtId="3" fontId="3" fillId="6" borderId="1" xfId="0" applyNumberFormat="1" applyFont="1" applyFill="1" applyBorder="1" applyAlignment="1">
      <alignment horizontal="center" wrapText="1"/>
    </xf>
    <xf numFmtId="3" fontId="16" fillId="6" borderId="1" xfId="0" applyNumberFormat="1" applyFont="1" applyFill="1" applyBorder="1" applyAlignment="1">
      <alignment horizontal="center"/>
    </xf>
    <xf numFmtId="3" fontId="8" fillId="6" borderId="1" xfId="0" applyNumberFormat="1" applyFont="1" applyFill="1" applyBorder="1" applyAlignment="1">
      <alignment horizontal="center"/>
    </xf>
    <xf numFmtId="3" fontId="16" fillId="6" borderId="1" xfId="0" applyNumberFormat="1" applyFont="1" applyFill="1" applyBorder="1" applyAlignment="1">
      <alignment horizontal="center" wrapText="1"/>
    </xf>
    <xf numFmtId="3" fontId="18" fillId="6" borderId="1" xfId="0" applyNumberFormat="1" applyFont="1" applyFill="1" applyBorder="1" applyAlignment="1">
      <alignment horizontal="center" wrapText="1"/>
    </xf>
    <xf numFmtId="3" fontId="29" fillId="6" borderId="1" xfId="0" applyNumberFormat="1" applyFont="1" applyFill="1" applyBorder="1" applyAlignment="1">
      <alignment horizontal="center" wrapText="1"/>
    </xf>
    <xf numFmtId="3" fontId="3" fillId="6" borderId="1" xfId="0" applyNumberFormat="1" applyFont="1" applyFill="1" applyBorder="1" applyAlignment="1">
      <alignment horizontal="center"/>
    </xf>
    <xf numFmtId="9" fontId="18" fillId="6" borderId="1" xfId="0" applyNumberFormat="1" applyFont="1" applyFill="1" applyBorder="1" applyAlignment="1">
      <alignment horizontal="center"/>
    </xf>
    <xf numFmtId="3" fontId="18" fillId="6" borderId="0" xfId="0" applyNumberFormat="1" applyFont="1" applyFill="1" applyAlignment="1">
      <alignment horizontal="center"/>
    </xf>
    <xf numFmtId="3" fontId="18" fillId="6" borderId="5" xfId="0" applyNumberFormat="1" applyFont="1" applyFill="1" applyBorder="1" applyAlignment="1">
      <alignment horizontal="center"/>
    </xf>
    <xf numFmtId="3" fontId="8" fillId="6" borderId="1" xfId="0" applyNumberFormat="1" applyFont="1" applyFill="1" applyBorder="1" applyAlignment="1">
      <alignment horizontal="center" wrapText="1"/>
    </xf>
    <xf numFmtId="49" fontId="3" fillId="6" borderId="1" xfId="0" applyNumberFormat="1" applyFont="1" applyFill="1" applyBorder="1" applyAlignment="1">
      <alignment horizontal="center"/>
    </xf>
    <xf numFmtId="9" fontId="16" fillId="6" borderId="1" xfId="0" applyNumberFormat="1" applyFont="1" applyFill="1" applyBorder="1" applyAlignment="1">
      <alignment horizontal="center"/>
    </xf>
    <xf numFmtId="9" fontId="16" fillId="6" borderId="1" xfId="2" applyFont="1" applyFill="1" applyBorder="1" applyAlignment="1">
      <alignment horizontal="center"/>
    </xf>
    <xf numFmtId="10" fontId="16" fillId="6" borderId="1" xfId="0" applyNumberFormat="1" applyFont="1" applyFill="1" applyBorder="1" applyAlignment="1">
      <alignment horizontal="center"/>
    </xf>
    <xf numFmtId="3" fontId="29" fillId="6" borderId="5" xfId="0" applyNumberFormat="1" applyFont="1" applyFill="1" applyBorder="1" applyAlignment="1">
      <alignment horizontal="center"/>
    </xf>
    <xf numFmtId="3" fontId="18" fillId="0" borderId="5" xfId="0" applyNumberFormat="1" applyFont="1" applyBorder="1" applyAlignment="1">
      <alignment horizontal="center"/>
    </xf>
    <xf numFmtId="3" fontId="29" fillId="0" borderId="5" xfId="0" applyNumberFormat="1" applyFont="1" applyBorder="1" applyAlignment="1">
      <alignment horizontal="center"/>
    </xf>
    <xf numFmtId="3" fontId="19" fillId="0" borderId="1" xfId="0" applyNumberFormat="1" applyFont="1" applyBorder="1" applyAlignment="1">
      <alignment horizontal="center"/>
    </xf>
    <xf numFmtId="3" fontId="30" fillId="0" borderId="1" xfId="0" applyNumberFormat="1" applyFont="1" applyBorder="1" applyAlignment="1">
      <alignment horizontal="center"/>
    </xf>
    <xf numFmtId="3" fontId="18" fillId="0" borderId="1" xfId="0" applyNumberFormat="1" applyFont="1" applyBorder="1" applyAlignment="1">
      <alignment horizontal="center"/>
    </xf>
    <xf numFmtId="3" fontId="29" fillId="0" borderId="1" xfId="0" applyNumberFormat="1" applyFont="1" applyBorder="1" applyAlignment="1">
      <alignment horizontal="center"/>
    </xf>
    <xf numFmtId="0" fontId="18" fillId="6" borderId="1" xfId="0" applyFont="1" applyFill="1" applyBorder="1" applyAlignment="1">
      <alignment vertical="top"/>
    </xf>
    <xf numFmtId="0" fontId="18" fillId="6" borderId="1" xfId="0" applyFont="1" applyFill="1" applyBorder="1" applyAlignment="1">
      <alignment horizontal="center" vertical="center"/>
    </xf>
    <xf numFmtId="0" fontId="16" fillId="6" borderId="1" xfId="0" applyFont="1" applyFill="1" applyBorder="1" applyAlignment="1">
      <alignment vertical="center"/>
    </xf>
    <xf numFmtId="0" fontId="3" fillId="6" borderId="5" xfId="0" applyFont="1" applyFill="1" applyBorder="1" applyAlignment="1">
      <alignment vertical="center"/>
    </xf>
    <xf numFmtId="0" fontId="18" fillId="6" borderId="5" xfId="0" applyFont="1" applyFill="1" applyBorder="1" applyAlignment="1">
      <alignment vertical="center"/>
    </xf>
    <xf numFmtId="0" fontId="18" fillId="0" borderId="1" xfId="0" applyFont="1" applyBorder="1" applyAlignment="1">
      <alignment vertical="center"/>
    </xf>
    <xf numFmtId="0" fontId="18" fillId="0" borderId="5" xfId="0" applyFont="1" applyBorder="1" applyAlignment="1">
      <alignment vertical="center"/>
    </xf>
    <xf numFmtId="0" fontId="16" fillId="0" borderId="1" xfId="0" applyFont="1" applyBorder="1" applyAlignment="1">
      <alignment horizontal="left" vertical="center" wrapText="1"/>
    </xf>
    <xf numFmtId="0" fontId="16" fillId="0" borderId="1" xfId="0" applyFont="1" applyBorder="1" applyAlignment="1">
      <alignment vertical="center"/>
    </xf>
    <xf numFmtId="0" fontId="3" fillId="0" borderId="1" xfId="0" applyFont="1" applyBorder="1" applyAlignment="1">
      <alignment horizontal="left" vertical="top" wrapText="1"/>
    </xf>
    <xf numFmtId="0" fontId="13" fillId="6" borderId="1" xfId="0" applyFont="1" applyFill="1" applyBorder="1" applyAlignment="1">
      <alignment horizontal="left" vertical="top" wrapText="1"/>
    </xf>
    <xf numFmtId="0" fontId="18" fillId="6" borderId="0" xfId="0" applyFont="1" applyFill="1"/>
    <xf numFmtId="0" fontId="1" fillId="0" borderId="0" xfId="0" applyFont="1" applyAlignment="1">
      <alignment wrapText="1"/>
    </xf>
    <xf numFmtId="0" fontId="3" fillId="17" borderId="1" xfId="0" applyFont="1" applyFill="1" applyBorder="1" applyAlignment="1">
      <alignment horizontal="left" vertical="top" wrapText="1"/>
    </xf>
    <xf numFmtId="0" fontId="3" fillId="17" borderId="1" xfId="0" applyFont="1" applyFill="1" applyBorder="1" applyAlignment="1">
      <alignment horizontal="left" vertical="center"/>
    </xf>
    <xf numFmtId="0" fontId="3" fillId="17" borderId="1" xfId="0" applyFont="1" applyFill="1" applyBorder="1" applyAlignment="1">
      <alignment horizontal="left" vertical="top"/>
    </xf>
    <xf numFmtId="0" fontId="18" fillId="17" borderId="1" xfId="0" applyFont="1" applyFill="1" applyBorder="1" applyAlignment="1">
      <alignment horizontal="left" vertical="center"/>
    </xf>
    <xf numFmtId="3" fontId="18" fillId="17" borderId="1" xfId="0" applyNumberFormat="1" applyFont="1" applyFill="1" applyBorder="1" applyAlignment="1">
      <alignment horizontal="center"/>
    </xf>
    <xf numFmtId="3" fontId="29" fillId="17" borderId="1" xfId="0" applyNumberFormat="1" applyFont="1" applyFill="1" applyBorder="1" applyAlignment="1">
      <alignment horizontal="center"/>
    </xf>
    <xf numFmtId="3" fontId="18" fillId="17" borderId="1" xfId="0" applyNumberFormat="1" applyFont="1" applyFill="1" applyBorder="1"/>
    <xf numFmtId="0" fontId="18" fillId="17" borderId="1" xfId="0" applyFont="1" applyFill="1" applyBorder="1" applyAlignment="1">
      <alignment horizontal="left" vertical="top"/>
    </xf>
    <xf numFmtId="0" fontId="18" fillId="17" borderId="1" xfId="0" applyFont="1" applyFill="1" applyBorder="1" applyAlignment="1">
      <alignment horizontal="left" vertical="top" wrapText="1"/>
    </xf>
    <xf numFmtId="4" fontId="18" fillId="17" borderId="1" xfId="0" applyNumberFormat="1" applyFont="1" applyFill="1" applyBorder="1" applyAlignment="1">
      <alignment horizontal="center"/>
    </xf>
    <xf numFmtId="0" fontId="3" fillId="17" borderId="1" xfId="0" applyFont="1" applyFill="1" applyBorder="1" applyAlignment="1">
      <alignment wrapText="1"/>
    </xf>
    <xf numFmtId="4" fontId="3" fillId="17" borderId="1" xfId="0" applyNumberFormat="1" applyFont="1" applyFill="1" applyBorder="1" applyAlignment="1">
      <alignment horizontal="center"/>
    </xf>
    <xf numFmtId="0" fontId="18" fillId="18" borderId="1" xfId="0" applyFont="1" applyFill="1" applyBorder="1" applyAlignment="1">
      <alignment horizontal="left" vertical="top" wrapText="1"/>
    </xf>
    <xf numFmtId="0" fontId="18" fillId="18" borderId="1" xfId="0" applyFont="1" applyFill="1" applyBorder="1" applyAlignment="1">
      <alignment horizontal="left" vertical="center"/>
    </xf>
    <xf numFmtId="0" fontId="18" fillId="18" borderId="1" xfId="0" applyFont="1" applyFill="1" applyBorder="1" applyAlignment="1">
      <alignment horizontal="left" vertical="top"/>
    </xf>
    <xf numFmtId="3" fontId="18" fillId="18" borderId="1" xfId="0" applyNumberFormat="1" applyFont="1" applyFill="1" applyBorder="1" applyAlignment="1">
      <alignment horizontal="center"/>
    </xf>
    <xf numFmtId="3" fontId="29" fillId="18" borderId="1" xfId="0" applyNumberFormat="1" applyFont="1" applyFill="1" applyBorder="1" applyAlignment="1">
      <alignment horizontal="center"/>
    </xf>
    <xf numFmtId="3" fontId="18" fillId="18" borderId="1" xfId="0" applyNumberFormat="1" applyFont="1" applyFill="1" applyBorder="1"/>
    <xf numFmtId="0" fontId="3" fillId="18" borderId="1" xfId="0" applyFont="1" applyFill="1" applyBorder="1" applyAlignment="1">
      <alignment wrapText="1"/>
    </xf>
    <xf numFmtId="0" fontId="3" fillId="18" borderId="1" xfId="0" applyFont="1" applyFill="1" applyBorder="1" applyAlignment="1">
      <alignment horizontal="left" vertical="top" wrapText="1"/>
    </xf>
    <xf numFmtId="4" fontId="18" fillId="18" borderId="1" xfId="0" applyNumberFormat="1" applyFont="1" applyFill="1" applyBorder="1" applyAlignment="1">
      <alignment horizontal="center"/>
    </xf>
    <xf numFmtId="0" fontId="3" fillId="18" borderId="1" xfId="0" applyFont="1" applyFill="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3" fontId="5" fillId="4" borderId="2" xfId="0" applyNumberFormat="1" applyFont="1" applyFill="1" applyBorder="1" applyAlignment="1">
      <alignment horizontal="center" vertical="center"/>
    </xf>
    <xf numFmtId="3" fontId="5" fillId="4" borderId="3" xfId="0" applyNumberFormat="1" applyFont="1" applyFill="1" applyBorder="1" applyAlignment="1">
      <alignment horizontal="center" vertical="center"/>
    </xf>
    <xf numFmtId="3" fontId="5" fillId="4" borderId="4" xfId="0" applyNumberFormat="1" applyFont="1" applyFill="1" applyBorder="1" applyAlignment="1">
      <alignment horizontal="center" vertical="center"/>
    </xf>
    <xf numFmtId="0" fontId="5" fillId="5" borderId="2" xfId="0" applyFont="1" applyFill="1" applyBorder="1" applyAlignment="1">
      <alignment horizontal="left" vertical="center"/>
    </xf>
    <xf numFmtId="0" fontId="5" fillId="5" borderId="4"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17" fillId="14" borderId="8" xfId="1" applyAlignment="1">
      <alignment horizontal="center" vertical="center"/>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3" fontId="5" fillId="3" borderId="5" xfId="0" applyNumberFormat="1" applyFont="1" applyFill="1" applyBorder="1" applyAlignment="1">
      <alignment horizontal="left" vertical="center"/>
    </xf>
    <xf numFmtId="3" fontId="5" fillId="3" borderId="6" xfId="0" applyNumberFormat="1" applyFont="1" applyFill="1" applyBorder="1" applyAlignment="1">
      <alignment horizontal="left" vertical="center"/>
    </xf>
    <xf numFmtId="0" fontId="5" fillId="3" borderId="5" xfId="0" applyFont="1" applyFill="1" applyBorder="1" applyAlignment="1">
      <alignment horizontal="left" vertical="top"/>
    </xf>
    <xf numFmtId="0" fontId="5" fillId="3" borderId="6" xfId="0" applyFont="1" applyFill="1" applyBorder="1" applyAlignment="1">
      <alignment horizontal="left" vertical="top"/>
    </xf>
    <xf numFmtId="0" fontId="5" fillId="3" borderId="5" xfId="0" applyFont="1" applyFill="1" applyBorder="1" applyAlignment="1">
      <alignment horizontal="left" vertical="top" wrapText="1"/>
    </xf>
    <xf numFmtId="0" fontId="5" fillId="3" borderId="6" xfId="0" applyFont="1" applyFill="1" applyBorder="1" applyAlignment="1">
      <alignment horizontal="left" vertical="top" wrapText="1"/>
    </xf>
    <xf numFmtId="3" fontId="27" fillId="3" borderId="5" xfId="0" applyNumberFormat="1" applyFont="1" applyFill="1" applyBorder="1" applyAlignment="1">
      <alignment horizontal="center" vertical="center"/>
    </xf>
    <xf numFmtId="3" fontId="28" fillId="3" borderId="6" xfId="0" applyNumberFormat="1" applyFont="1" applyFill="1" applyBorder="1" applyAlignment="1">
      <alignment horizontal="center"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4" xfId="0" applyFont="1" applyFill="1" applyBorder="1" applyAlignment="1">
      <alignment horizontal="left" vertical="center" wrapText="1"/>
    </xf>
  </cellXfs>
  <cellStyles count="3">
    <cellStyle name="Check Cell" xfId="1" builtinId="23"/>
    <cellStyle name="Normal" xfId="0" builtinId="0"/>
    <cellStyle name="Percent" xfId="2" builtinId="5"/>
  </cellStyles>
  <dxfs count="0"/>
  <tableStyles count="0" defaultTableStyle="TableStyleMedium2" defaultPivotStyle="PivotStyleLight16"/>
  <colors>
    <mruColors>
      <color rgb="FFFFCCCC"/>
      <color rgb="FFFCD8F4"/>
      <color rgb="FFCCFFFF"/>
      <color rgb="FF1CADE4"/>
      <color rgb="FFEFF8FF"/>
      <color rgb="FFDFE3E5"/>
      <color rgb="FFE7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Jauna Dnobeles novada dokumenti">
      <a:dk1>
        <a:sysClr val="windowText" lastClr="000000"/>
      </a:dk1>
      <a:lt1>
        <a:sysClr val="window" lastClr="FFFFFF"/>
      </a:lt1>
      <a:dk2>
        <a:srgbClr val="335B74"/>
      </a:dk2>
      <a:lt2>
        <a:srgbClr val="DFE3E5"/>
      </a:lt2>
      <a:accent1>
        <a:srgbClr val="1CADE4"/>
      </a:accent1>
      <a:accent2>
        <a:srgbClr val="00D9CF"/>
      </a:accent2>
      <a:accent3>
        <a:srgbClr val="57E9AD"/>
      </a:accent3>
      <a:accent4>
        <a:srgbClr val="ABF489"/>
      </a:accent4>
      <a:accent5>
        <a:srgbClr val="F9F885"/>
      </a:accent5>
      <a:accent6>
        <a:srgbClr val="6EAC1C"/>
      </a:accent6>
      <a:hlink>
        <a:srgbClr val="3E8853"/>
      </a:hlink>
      <a:folHlink>
        <a:srgbClr val="3E8853"/>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71"/>
  <sheetViews>
    <sheetView tabSelected="1" view="pageBreakPreview" zoomScale="60" zoomScaleNormal="60" zoomScalePageLayoutView="130" workbookViewId="0">
      <pane xSplit="1" ySplit="3" topLeftCell="B161" activePane="bottomRight" state="frozen"/>
      <selection pane="topRight" activeCell="B1" sqref="B1"/>
      <selection pane="bottomLeft" activeCell="A4" sqref="A4"/>
      <selection pane="bottomRight" activeCell="N170" sqref="N170"/>
    </sheetView>
  </sheetViews>
  <sheetFormatPr defaultColWidth="8.85546875" defaultRowHeight="18" thickTop="1" thickBottom="1" x14ac:dyDescent="0.35"/>
  <cols>
    <col min="1" max="1" width="8" style="63" customWidth="1"/>
    <col min="2" max="2" width="49.28515625" style="5" customWidth="1"/>
    <col min="3" max="3" width="13.85546875" style="1" customWidth="1"/>
    <col min="4" max="4" width="13" style="1" customWidth="1"/>
    <col min="5" max="5" width="13.7109375" style="1" customWidth="1"/>
    <col min="6" max="6" width="18.28515625" style="41" customWidth="1"/>
    <col min="7" max="7" width="13.85546875" style="1" customWidth="1"/>
    <col min="8" max="8" width="26.28515625" style="31" customWidth="1"/>
    <col min="9" max="9" width="26.28515625" style="104" customWidth="1"/>
    <col min="10" max="10" width="16.28515625" style="31" customWidth="1"/>
    <col min="11" max="11" width="16.140625" style="31" customWidth="1"/>
    <col min="12" max="12" width="16" style="31" customWidth="1"/>
    <col min="13" max="13" width="16.85546875" style="31" customWidth="1"/>
    <col min="14" max="14" width="64.42578125" style="64" customWidth="1"/>
    <col min="15" max="15" width="13.28515625" style="1" customWidth="1"/>
    <col min="16" max="16" width="12.7109375" style="1" customWidth="1"/>
    <col min="17" max="17" width="21.42578125" style="1" customWidth="1"/>
    <col min="18" max="18" width="30.140625" style="42" customWidth="1"/>
    <col min="19" max="19" width="23.42578125" style="1" customWidth="1"/>
    <col min="20" max="20" width="25.7109375" style="1" customWidth="1"/>
    <col min="21" max="21" width="36" style="1" customWidth="1"/>
    <col min="22" max="22" width="19.42578125" style="1" customWidth="1"/>
    <col min="23" max="16384" width="8.85546875" style="1"/>
  </cols>
  <sheetData>
    <row r="1" spans="1:21" ht="37.5" customHeight="1" thickBot="1" x14ac:dyDescent="0.35">
      <c r="A1" s="228" t="s">
        <v>359</v>
      </c>
      <c r="B1" s="229"/>
      <c r="C1" s="229"/>
      <c r="D1" s="229"/>
      <c r="E1" s="229"/>
      <c r="F1" s="229"/>
      <c r="G1" s="229"/>
      <c r="H1" s="229"/>
      <c r="I1" s="229"/>
      <c r="J1" s="229"/>
      <c r="K1" s="229"/>
      <c r="L1" s="229"/>
      <c r="M1" s="229"/>
      <c r="N1" s="229"/>
      <c r="O1" s="229"/>
      <c r="P1" s="229"/>
      <c r="Q1" s="229"/>
      <c r="R1" s="229"/>
      <c r="S1" s="229"/>
      <c r="T1" s="229"/>
      <c r="U1" s="230"/>
    </row>
    <row r="2" spans="1:21" thickTop="1" thickBot="1" x14ac:dyDescent="0.35">
      <c r="A2" s="231" t="s">
        <v>86</v>
      </c>
      <c r="B2" s="232" t="s">
        <v>0</v>
      </c>
      <c r="C2" s="220" t="s">
        <v>2</v>
      </c>
      <c r="D2" s="221"/>
      <c r="E2" s="222"/>
      <c r="F2" s="234" t="s">
        <v>93</v>
      </c>
      <c r="G2" s="234" t="s">
        <v>5</v>
      </c>
      <c r="H2" s="236" t="s">
        <v>3</v>
      </c>
      <c r="I2" s="242" t="s">
        <v>694</v>
      </c>
      <c r="J2" s="223" t="s">
        <v>16</v>
      </c>
      <c r="K2" s="224"/>
      <c r="L2" s="224"/>
      <c r="M2" s="225"/>
      <c r="N2" s="238" t="s">
        <v>10</v>
      </c>
      <c r="O2" s="226" t="s">
        <v>13</v>
      </c>
      <c r="P2" s="227"/>
      <c r="Q2" s="234" t="s">
        <v>24</v>
      </c>
      <c r="R2" s="240" t="s">
        <v>23</v>
      </c>
      <c r="S2" s="234" t="s">
        <v>22</v>
      </c>
      <c r="T2" s="234" t="s">
        <v>360</v>
      </c>
      <c r="U2" s="234" t="s">
        <v>58</v>
      </c>
    </row>
    <row r="3" spans="1:21" s="2" customFormat="1" thickTop="1" thickBot="1" x14ac:dyDescent="0.35">
      <c r="A3" s="231"/>
      <c r="B3" s="233"/>
      <c r="C3" s="14" t="s">
        <v>1</v>
      </c>
      <c r="D3" s="14" t="s">
        <v>9</v>
      </c>
      <c r="E3" s="14" t="s">
        <v>4</v>
      </c>
      <c r="F3" s="235"/>
      <c r="G3" s="235"/>
      <c r="H3" s="237"/>
      <c r="I3" s="243"/>
      <c r="J3" s="29" t="s">
        <v>15</v>
      </c>
      <c r="K3" s="29" t="s">
        <v>7</v>
      </c>
      <c r="L3" s="29" t="s">
        <v>14</v>
      </c>
      <c r="M3" s="30" t="s">
        <v>87</v>
      </c>
      <c r="N3" s="239"/>
      <c r="O3" s="14" t="s">
        <v>11</v>
      </c>
      <c r="P3" s="14" t="s">
        <v>12</v>
      </c>
      <c r="Q3" s="235"/>
      <c r="R3" s="241"/>
      <c r="S3" s="235"/>
      <c r="T3" s="235"/>
      <c r="U3" s="235"/>
    </row>
    <row r="4" spans="1:21" ht="205.5" customHeight="1" thickTop="1" thickBot="1" x14ac:dyDescent="0.35">
      <c r="A4" s="62">
        <v>1</v>
      </c>
      <c r="B4" s="72" t="s">
        <v>484</v>
      </c>
      <c r="C4" s="73" t="s">
        <v>59</v>
      </c>
      <c r="D4" s="73" t="s">
        <v>61</v>
      </c>
      <c r="E4" s="73" t="s">
        <v>69</v>
      </c>
      <c r="F4" s="124" t="s">
        <v>32</v>
      </c>
      <c r="G4" s="125"/>
      <c r="H4" s="160">
        <v>150270</v>
      </c>
      <c r="I4" s="161"/>
      <c r="J4" s="160">
        <v>150270</v>
      </c>
      <c r="K4" s="126"/>
      <c r="L4" s="126"/>
      <c r="M4" s="126"/>
      <c r="N4" s="127" t="s">
        <v>956</v>
      </c>
      <c r="O4" s="127" t="s">
        <v>840</v>
      </c>
      <c r="P4" s="127">
        <v>2024</v>
      </c>
      <c r="Q4" s="105" t="s">
        <v>33</v>
      </c>
      <c r="R4" s="127" t="s">
        <v>772</v>
      </c>
      <c r="S4" s="77"/>
      <c r="T4" s="124"/>
      <c r="U4" s="124"/>
    </row>
    <row r="5" spans="1:21" s="117" customFormat="1" ht="62.25" customHeight="1" thickTop="1" thickBot="1" x14ac:dyDescent="0.35">
      <c r="A5" s="62">
        <v>2</v>
      </c>
      <c r="B5" s="105" t="s">
        <v>774</v>
      </c>
      <c r="C5" s="73" t="s">
        <v>59</v>
      </c>
      <c r="D5" s="73" t="s">
        <v>61</v>
      </c>
      <c r="E5" s="73" t="s">
        <v>69</v>
      </c>
      <c r="F5" s="74" t="s">
        <v>32</v>
      </c>
      <c r="G5" s="110">
        <v>3</v>
      </c>
      <c r="H5" s="162">
        <v>20300</v>
      </c>
      <c r="I5" s="158"/>
      <c r="J5" s="162">
        <v>20300</v>
      </c>
      <c r="K5" s="75"/>
      <c r="L5" s="75"/>
      <c r="M5" s="75"/>
      <c r="N5" s="105" t="s">
        <v>824</v>
      </c>
      <c r="O5" s="128">
        <v>2023</v>
      </c>
      <c r="P5" s="128">
        <v>2023</v>
      </c>
      <c r="Q5" s="105" t="s">
        <v>33</v>
      </c>
      <c r="R5" s="105" t="s">
        <v>775</v>
      </c>
      <c r="S5" s="72"/>
      <c r="T5" s="116"/>
      <c r="U5" s="116"/>
    </row>
    <row r="6" spans="1:21" ht="165.75" customHeight="1" thickTop="1" thickBot="1" x14ac:dyDescent="0.35">
      <c r="A6" s="62">
        <v>3</v>
      </c>
      <c r="B6" s="72" t="s">
        <v>485</v>
      </c>
      <c r="C6" s="73" t="s">
        <v>59</v>
      </c>
      <c r="D6" s="73" t="s">
        <v>61</v>
      </c>
      <c r="E6" s="73" t="s">
        <v>69</v>
      </c>
      <c r="F6" s="74" t="s">
        <v>32</v>
      </c>
      <c r="G6" s="110">
        <v>2</v>
      </c>
      <c r="H6" s="163">
        <v>73000</v>
      </c>
      <c r="I6" s="158"/>
      <c r="J6" s="163">
        <v>73000</v>
      </c>
      <c r="K6" s="75"/>
      <c r="L6" s="75"/>
      <c r="M6" s="75"/>
      <c r="N6" s="105" t="s">
        <v>825</v>
      </c>
      <c r="O6" s="105">
        <v>2024</v>
      </c>
      <c r="P6" s="105">
        <v>2024</v>
      </c>
      <c r="Q6" s="105" t="s">
        <v>776</v>
      </c>
      <c r="R6" s="105" t="s">
        <v>777</v>
      </c>
      <c r="S6" s="72"/>
      <c r="T6" s="74"/>
      <c r="U6" s="74"/>
    </row>
    <row r="7" spans="1:21" s="117" customFormat="1" ht="44.25" customHeight="1" thickTop="1" thickBot="1" x14ac:dyDescent="0.35">
      <c r="A7" s="62">
        <v>4</v>
      </c>
      <c r="B7" s="72" t="s">
        <v>486</v>
      </c>
      <c r="C7" s="73" t="s">
        <v>59</v>
      </c>
      <c r="D7" s="73" t="s">
        <v>61</v>
      </c>
      <c r="E7" s="73" t="s">
        <v>69</v>
      </c>
      <c r="F7" s="185" t="s">
        <v>32</v>
      </c>
      <c r="G7" s="82">
        <v>5</v>
      </c>
      <c r="H7" s="164">
        <v>27000</v>
      </c>
      <c r="I7" s="165"/>
      <c r="J7" s="164">
        <v>27000</v>
      </c>
      <c r="K7" s="84"/>
      <c r="L7" s="84"/>
      <c r="M7" s="84"/>
      <c r="N7" s="79" t="s">
        <v>826</v>
      </c>
      <c r="O7" s="129">
        <v>2023</v>
      </c>
      <c r="P7" s="129">
        <v>2023</v>
      </c>
      <c r="Q7" s="105" t="s">
        <v>33</v>
      </c>
      <c r="R7" s="105" t="s">
        <v>771</v>
      </c>
      <c r="S7" s="79"/>
      <c r="T7" s="83"/>
      <c r="U7" s="83"/>
    </row>
    <row r="8" spans="1:21" ht="120.75" customHeight="1" thickTop="1" thickBot="1" x14ac:dyDescent="0.35">
      <c r="A8" s="62">
        <v>5</v>
      </c>
      <c r="B8" s="72" t="s">
        <v>486</v>
      </c>
      <c r="C8" s="73" t="s">
        <v>59</v>
      </c>
      <c r="D8" s="73" t="s">
        <v>61</v>
      </c>
      <c r="E8" s="73" t="s">
        <v>69</v>
      </c>
      <c r="F8" s="185" t="s">
        <v>32</v>
      </c>
      <c r="G8" s="110">
        <v>4</v>
      </c>
      <c r="H8" s="162">
        <v>82000</v>
      </c>
      <c r="I8" s="158"/>
      <c r="J8" s="162">
        <v>82000</v>
      </c>
      <c r="K8" s="162"/>
      <c r="L8" s="162"/>
      <c r="M8" s="75"/>
      <c r="N8" s="105" t="s">
        <v>827</v>
      </c>
      <c r="O8" s="105">
        <v>2024</v>
      </c>
      <c r="P8" s="105">
        <v>2024</v>
      </c>
      <c r="Q8" s="72" t="s">
        <v>572</v>
      </c>
      <c r="R8" s="72" t="s">
        <v>515</v>
      </c>
      <c r="S8" s="72"/>
      <c r="T8" s="74"/>
      <c r="U8" s="74"/>
    </row>
    <row r="9" spans="1:21" s="117" customFormat="1" ht="49.5" customHeight="1" thickTop="1" thickBot="1" x14ac:dyDescent="0.35">
      <c r="A9" s="62">
        <v>6</v>
      </c>
      <c r="B9" s="79" t="s">
        <v>733</v>
      </c>
      <c r="C9" s="73" t="s">
        <v>59</v>
      </c>
      <c r="D9" s="73" t="s">
        <v>61</v>
      </c>
      <c r="E9" s="73" t="s">
        <v>69</v>
      </c>
      <c r="F9" s="74" t="s">
        <v>92</v>
      </c>
      <c r="G9" s="82">
        <v>7</v>
      </c>
      <c r="H9" s="164">
        <v>46300</v>
      </c>
      <c r="I9" s="165"/>
      <c r="J9" s="164">
        <v>46300</v>
      </c>
      <c r="K9" s="164"/>
      <c r="L9" s="164"/>
      <c r="M9" s="84"/>
      <c r="N9" s="130" t="s">
        <v>828</v>
      </c>
      <c r="O9" s="129">
        <v>2023</v>
      </c>
      <c r="P9" s="129">
        <v>2023</v>
      </c>
      <c r="Q9" s="72" t="s">
        <v>572</v>
      </c>
      <c r="R9" s="105" t="s">
        <v>570</v>
      </c>
      <c r="S9" s="79"/>
      <c r="T9" s="83"/>
      <c r="U9" s="83"/>
    </row>
    <row r="10" spans="1:21" ht="34.5" thickTop="1" thickBot="1" x14ac:dyDescent="0.35">
      <c r="A10" s="62">
        <v>7</v>
      </c>
      <c r="B10" s="72" t="s">
        <v>569</v>
      </c>
      <c r="C10" s="73" t="s">
        <v>59</v>
      </c>
      <c r="D10" s="73" t="s">
        <v>76</v>
      </c>
      <c r="E10" s="73" t="s">
        <v>84</v>
      </c>
      <c r="F10" s="74" t="s">
        <v>26</v>
      </c>
      <c r="G10" s="73">
        <v>6</v>
      </c>
      <c r="H10" s="162">
        <v>36000</v>
      </c>
      <c r="I10" s="158"/>
      <c r="J10" s="162">
        <v>36000</v>
      </c>
      <c r="K10" s="162"/>
      <c r="L10" s="162"/>
      <c r="M10" s="75"/>
      <c r="N10" s="72" t="s">
        <v>651</v>
      </c>
      <c r="O10" s="74">
        <v>2024</v>
      </c>
      <c r="P10" s="74">
        <v>2024</v>
      </c>
      <c r="Q10" s="72" t="s">
        <v>572</v>
      </c>
      <c r="R10" s="72" t="s">
        <v>570</v>
      </c>
      <c r="S10" s="78"/>
      <c r="T10" s="73"/>
      <c r="U10" s="73"/>
    </row>
    <row r="11" spans="1:21" ht="51" thickTop="1" thickBot="1" x14ac:dyDescent="0.35">
      <c r="A11" s="62">
        <v>8</v>
      </c>
      <c r="B11" s="72" t="s">
        <v>571</v>
      </c>
      <c r="C11" s="73" t="s">
        <v>59</v>
      </c>
      <c r="D11" s="73" t="s">
        <v>61</v>
      </c>
      <c r="E11" s="73" t="s">
        <v>69</v>
      </c>
      <c r="F11" s="74" t="s">
        <v>90</v>
      </c>
      <c r="G11" s="73"/>
      <c r="H11" s="162">
        <v>93200</v>
      </c>
      <c r="I11" s="158"/>
      <c r="J11" s="162">
        <f>89200*0.2+4000</f>
        <v>21840</v>
      </c>
      <c r="K11" s="162"/>
      <c r="L11" s="162">
        <f>89200*0.8</f>
        <v>71360</v>
      </c>
      <c r="M11" s="75"/>
      <c r="N11" s="105" t="s">
        <v>841</v>
      </c>
      <c r="O11" s="74">
        <v>2024</v>
      </c>
      <c r="P11" s="74">
        <v>2024</v>
      </c>
      <c r="Q11" s="72" t="s">
        <v>572</v>
      </c>
      <c r="R11" s="72" t="s">
        <v>517</v>
      </c>
      <c r="S11" s="72"/>
      <c r="T11" s="74"/>
      <c r="U11" s="74"/>
    </row>
    <row r="12" spans="1:21" ht="34.5" thickTop="1" thickBot="1" x14ac:dyDescent="0.35">
      <c r="A12" s="62">
        <v>9</v>
      </c>
      <c r="B12" s="72" t="s">
        <v>495</v>
      </c>
      <c r="C12" s="73" t="s">
        <v>59</v>
      </c>
      <c r="D12" s="73" t="s">
        <v>61</v>
      </c>
      <c r="E12" s="73" t="s">
        <v>69</v>
      </c>
      <c r="F12" s="74" t="s">
        <v>30</v>
      </c>
      <c r="G12" s="110">
        <v>10</v>
      </c>
      <c r="H12" s="163">
        <v>9305</v>
      </c>
      <c r="I12" s="158"/>
      <c r="J12" s="163">
        <v>9305</v>
      </c>
      <c r="K12" s="162"/>
      <c r="L12" s="162"/>
      <c r="M12" s="75"/>
      <c r="N12" s="105" t="s">
        <v>789</v>
      </c>
      <c r="O12" s="112">
        <v>2023</v>
      </c>
      <c r="P12" s="119">
        <v>2023</v>
      </c>
      <c r="Q12" s="105" t="s">
        <v>33</v>
      </c>
      <c r="R12" s="105" t="s">
        <v>790</v>
      </c>
      <c r="S12" s="72"/>
      <c r="T12" s="74"/>
      <c r="U12" s="74"/>
    </row>
    <row r="13" spans="1:21" s="117" customFormat="1" ht="34.5" thickTop="1" thickBot="1" x14ac:dyDescent="0.35">
      <c r="A13" s="62">
        <v>10</v>
      </c>
      <c r="B13" s="105" t="s">
        <v>494</v>
      </c>
      <c r="C13" s="73" t="s">
        <v>59</v>
      </c>
      <c r="D13" s="73" t="s">
        <v>61</v>
      </c>
      <c r="E13" s="73" t="s">
        <v>69</v>
      </c>
      <c r="F13" s="74" t="s">
        <v>30</v>
      </c>
      <c r="G13" s="110">
        <v>9</v>
      </c>
      <c r="H13" s="163">
        <v>11400</v>
      </c>
      <c r="I13" s="158"/>
      <c r="J13" s="163">
        <v>11400</v>
      </c>
      <c r="K13" s="162"/>
      <c r="L13" s="162"/>
      <c r="M13" s="75"/>
      <c r="N13" s="105" t="s">
        <v>834</v>
      </c>
      <c r="O13" s="111">
        <v>2024</v>
      </c>
      <c r="P13" s="105">
        <v>2024</v>
      </c>
      <c r="Q13" s="105" t="s">
        <v>33</v>
      </c>
      <c r="R13" s="105" t="s">
        <v>790</v>
      </c>
      <c r="S13" s="115"/>
      <c r="T13" s="116"/>
      <c r="U13" s="115"/>
    </row>
    <row r="14" spans="1:21" ht="84.75" customHeight="1" thickTop="1" thickBot="1" x14ac:dyDescent="0.35">
      <c r="A14" s="62">
        <v>11</v>
      </c>
      <c r="B14" s="105" t="s">
        <v>488</v>
      </c>
      <c r="C14" s="73" t="s">
        <v>59</v>
      </c>
      <c r="D14" s="73" t="s">
        <v>61</v>
      </c>
      <c r="E14" s="73" t="s">
        <v>69</v>
      </c>
      <c r="F14" s="74" t="s">
        <v>31</v>
      </c>
      <c r="G14" s="73"/>
      <c r="H14" s="162">
        <v>45000</v>
      </c>
      <c r="I14" s="158"/>
      <c r="J14" s="162">
        <v>45000</v>
      </c>
      <c r="K14" s="162"/>
      <c r="L14" s="162"/>
      <c r="M14" s="75"/>
      <c r="N14" s="105" t="s">
        <v>842</v>
      </c>
      <c r="O14" s="74">
        <v>2024</v>
      </c>
      <c r="P14" s="74">
        <v>2027</v>
      </c>
      <c r="Q14" s="72" t="s">
        <v>572</v>
      </c>
      <c r="R14" s="72" t="s">
        <v>519</v>
      </c>
      <c r="S14" s="78"/>
      <c r="T14" s="73"/>
      <c r="U14" s="106" t="s">
        <v>843</v>
      </c>
    </row>
    <row r="15" spans="1:21" s="117" customFormat="1" ht="81" customHeight="1" thickTop="1" thickBot="1" x14ac:dyDescent="0.35">
      <c r="A15" s="62">
        <v>12</v>
      </c>
      <c r="B15" s="79" t="s">
        <v>487</v>
      </c>
      <c r="C15" s="82" t="s">
        <v>59</v>
      </c>
      <c r="D15" s="82" t="s">
        <v>61</v>
      </c>
      <c r="E15" s="82" t="s">
        <v>69</v>
      </c>
      <c r="F15" s="83" t="s">
        <v>32</v>
      </c>
      <c r="G15" s="82"/>
      <c r="H15" s="164">
        <v>70900</v>
      </c>
      <c r="I15" s="165"/>
      <c r="J15" s="164">
        <v>70900</v>
      </c>
      <c r="K15" s="164"/>
      <c r="L15" s="164"/>
      <c r="M15" s="84"/>
      <c r="N15" s="131" t="s">
        <v>844</v>
      </c>
      <c r="O15" s="132">
        <v>2024</v>
      </c>
      <c r="P15" s="132">
        <v>2024</v>
      </c>
      <c r="Q15" s="105" t="s">
        <v>33</v>
      </c>
      <c r="R15" s="127" t="s">
        <v>773</v>
      </c>
      <c r="S15" s="133"/>
      <c r="T15" s="82"/>
      <c r="U15" s="82"/>
    </row>
    <row r="16" spans="1:21" s="109" customFormat="1" ht="34.5" thickTop="1" thickBot="1" x14ac:dyDescent="0.35">
      <c r="A16" s="62">
        <v>13</v>
      </c>
      <c r="B16" s="105" t="s">
        <v>696</v>
      </c>
      <c r="C16" s="73" t="s">
        <v>59</v>
      </c>
      <c r="D16" s="73" t="s">
        <v>61</v>
      </c>
      <c r="E16" s="73" t="s">
        <v>69</v>
      </c>
      <c r="F16" s="111" t="s">
        <v>47</v>
      </c>
      <c r="G16" s="73">
        <v>14</v>
      </c>
      <c r="H16" s="162">
        <v>33500</v>
      </c>
      <c r="I16" s="158"/>
      <c r="J16" s="162">
        <v>33500</v>
      </c>
      <c r="K16" s="162"/>
      <c r="L16" s="162"/>
      <c r="M16" s="75"/>
      <c r="N16" s="105" t="s">
        <v>829</v>
      </c>
      <c r="O16" s="128">
        <v>2023</v>
      </c>
      <c r="P16" s="128">
        <v>2023</v>
      </c>
      <c r="Q16" s="72" t="s">
        <v>572</v>
      </c>
      <c r="R16" s="72" t="s">
        <v>518</v>
      </c>
      <c r="S16" s="78"/>
      <c r="T16" s="73"/>
      <c r="U16" s="73"/>
    </row>
    <row r="17" spans="1:21" ht="122.25" customHeight="1" thickTop="1" thickBot="1" x14ac:dyDescent="0.35">
      <c r="A17" s="62">
        <v>14</v>
      </c>
      <c r="B17" s="105" t="s">
        <v>696</v>
      </c>
      <c r="C17" s="73" t="s">
        <v>59</v>
      </c>
      <c r="D17" s="73" t="s">
        <v>61</v>
      </c>
      <c r="E17" s="73" t="s">
        <v>69</v>
      </c>
      <c r="F17" s="74" t="s">
        <v>47</v>
      </c>
      <c r="G17" s="73">
        <v>13</v>
      </c>
      <c r="H17" s="162">
        <v>82000</v>
      </c>
      <c r="I17" s="158"/>
      <c r="J17" s="162">
        <v>82000</v>
      </c>
      <c r="K17" s="162"/>
      <c r="L17" s="162"/>
      <c r="M17" s="75"/>
      <c r="N17" s="105" t="s">
        <v>830</v>
      </c>
      <c r="O17" s="105">
        <v>2024</v>
      </c>
      <c r="P17" s="105">
        <v>2024</v>
      </c>
      <c r="Q17" s="72" t="s">
        <v>572</v>
      </c>
      <c r="R17" s="72" t="s">
        <v>518</v>
      </c>
      <c r="S17" s="78"/>
      <c r="T17" s="73"/>
      <c r="U17" s="73"/>
    </row>
    <row r="18" spans="1:21" s="61" customFormat="1" ht="34.5" thickTop="1" thickBot="1" x14ac:dyDescent="0.35">
      <c r="A18" s="62">
        <v>15</v>
      </c>
      <c r="B18" s="105" t="s">
        <v>845</v>
      </c>
      <c r="C18" s="110" t="s">
        <v>59</v>
      </c>
      <c r="D18" s="110" t="s">
        <v>61</v>
      </c>
      <c r="E18" s="110" t="s">
        <v>69</v>
      </c>
      <c r="F18" s="111" t="s">
        <v>96</v>
      </c>
      <c r="G18" s="73"/>
      <c r="H18" s="162">
        <v>59500</v>
      </c>
      <c r="I18" s="158"/>
      <c r="J18" s="162">
        <v>59500</v>
      </c>
      <c r="K18" s="162"/>
      <c r="L18" s="162"/>
      <c r="M18" s="75"/>
      <c r="N18" s="105" t="s">
        <v>846</v>
      </c>
      <c r="O18" s="128">
        <v>2023</v>
      </c>
      <c r="P18" s="148">
        <v>2024</v>
      </c>
      <c r="Q18" s="72" t="s">
        <v>572</v>
      </c>
      <c r="R18" s="72" t="s">
        <v>520</v>
      </c>
      <c r="S18" s="78"/>
      <c r="T18" s="73"/>
      <c r="U18" s="73"/>
    </row>
    <row r="19" spans="1:21" ht="34.5" thickTop="1" thickBot="1" x14ac:dyDescent="0.35">
      <c r="A19" s="62">
        <v>16</v>
      </c>
      <c r="B19" s="105" t="s">
        <v>508</v>
      </c>
      <c r="C19" s="73" t="s">
        <v>59</v>
      </c>
      <c r="D19" s="73" t="s">
        <v>61</v>
      </c>
      <c r="E19" s="73" t="s">
        <v>69</v>
      </c>
      <c r="F19" s="74" t="s">
        <v>53</v>
      </c>
      <c r="G19" s="73">
        <v>17</v>
      </c>
      <c r="H19" s="163">
        <v>26200</v>
      </c>
      <c r="I19" s="158"/>
      <c r="J19" s="166">
        <v>26200</v>
      </c>
      <c r="K19" s="162"/>
      <c r="L19" s="162"/>
      <c r="M19" s="75"/>
      <c r="N19" s="113" t="s">
        <v>832</v>
      </c>
      <c r="O19" s="134">
        <v>2023</v>
      </c>
      <c r="P19" s="128">
        <v>2023</v>
      </c>
      <c r="Q19" s="72" t="s">
        <v>572</v>
      </c>
      <c r="R19" s="72" t="s">
        <v>529</v>
      </c>
      <c r="S19" s="78"/>
      <c r="T19" s="73"/>
      <c r="U19" s="73"/>
    </row>
    <row r="20" spans="1:21" ht="51" thickTop="1" thickBot="1" x14ac:dyDescent="0.35">
      <c r="A20" s="62">
        <v>17</v>
      </c>
      <c r="B20" s="105" t="s">
        <v>508</v>
      </c>
      <c r="C20" s="73" t="s">
        <v>59</v>
      </c>
      <c r="D20" s="73" t="s">
        <v>61</v>
      </c>
      <c r="E20" s="73" t="s">
        <v>69</v>
      </c>
      <c r="F20" s="74" t="s">
        <v>53</v>
      </c>
      <c r="G20" s="73">
        <v>16</v>
      </c>
      <c r="H20" s="163">
        <v>60000</v>
      </c>
      <c r="I20" s="158"/>
      <c r="J20" s="162">
        <v>60000</v>
      </c>
      <c r="K20" s="162"/>
      <c r="L20" s="162"/>
      <c r="M20" s="75"/>
      <c r="N20" s="113" t="s">
        <v>831</v>
      </c>
      <c r="O20" s="74">
        <v>2024</v>
      </c>
      <c r="P20" s="74">
        <v>2024</v>
      </c>
      <c r="Q20" s="72" t="s">
        <v>572</v>
      </c>
      <c r="R20" s="72" t="s">
        <v>529</v>
      </c>
      <c r="S20" s="78"/>
      <c r="T20" s="73"/>
      <c r="U20" s="73"/>
    </row>
    <row r="21" spans="1:21" ht="34.5" thickTop="1" thickBot="1" x14ac:dyDescent="0.35">
      <c r="A21" s="62">
        <v>18</v>
      </c>
      <c r="B21" s="72" t="s">
        <v>509</v>
      </c>
      <c r="C21" s="73" t="s">
        <v>59</v>
      </c>
      <c r="D21" s="73" t="s">
        <v>61</v>
      </c>
      <c r="E21" s="73" t="s">
        <v>69</v>
      </c>
      <c r="F21" s="111" t="s">
        <v>820</v>
      </c>
      <c r="G21" s="110" t="s">
        <v>1081</v>
      </c>
      <c r="H21" s="163">
        <v>25000</v>
      </c>
      <c r="I21" s="158"/>
      <c r="J21" s="162">
        <v>25000</v>
      </c>
      <c r="K21" s="162"/>
      <c r="L21" s="162"/>
      <c r="M21" s="75"/>
      <c r="N21" s="113" t="s">
        <v>833</v>
      </c>
      <c r="O21" s="128">
        <v>2023</v>
      </c>
      <c r="P21" s="128">
        <v>2023</v>
      </c>
      <c r="Q21" s="72" t="s">
        <v>572</v>
      </c>
      <c r="R21" s="72" t="s">
        <v>530</v>
      </c>
      <c r="S21" s="78"/>
      <c r="T21" s="73"/>
      <c r="U21" s="73"/>
    </row>
    <row r="22" spans="1:21" ht="34.5" thickTop="1" thickBot="1" x14ac:dyDescent="0.35">
      <c r="A22" s="62">
        <v>19</v>
      </c>
      <c r="B22" s="105" t="s">
        <v>1076</v>
      </c>
      <c r="C22" s="110" t="s">
        <v>20</v>
      </c>
      <c r="D22" s="110" t="s">
        <v>76</v>
      </c>
      <c r="E22" s="110" t="s">
        <v>75</v>
      </c>
      <c r="F22" s="111" t="s">
        <v>820</v>
      </c>
      <c r="G22" s="73">
        <v>20</v>
      </c>
      <c r="H22" s="163">
        <v>36300</v>
      </c>
      <c r="I22" s="158"/>
      <c r="J22" s="162">
        <v>36300</v>
      </c>
      <c r="K22" s="162"/>
      <c r="L22" s="162"/>
      <c r="M22" s="75"/>
      <c r="N22" s="113" t="s">
        <v>1077</v>
      </c>
      <c r="O22" s="128">
        <v>2023</v>
      </c>
      <c r="P22" s="128">
        <v>2023</v>
      </c>
      <c r="Q22" s="105" t="s">
        <v>48</v>
      </c>
      <c r="R22" s="105" t="s">
        <v>33</v>
      </c>
      <c r="S22" s="78"/>
      <c r="T22" s="73"/>
      <c r="U22" s="73"/>
    </row>
    <row r="23" spans="1:21" ht="51.75" customHeight="1" thickTop="1" thickBot="1" x14ac:dyDescent="0.35">
      <c r="A23" s="62">
        <v>20</v>
      </c>
      <c r="B23" s="72" t="s">
        <v>509</v>
      </c>
      <c r="C23" s="73" t="s">
        <v>622</v>
      </c>
      <c r="D23" s="73" t="s">
        <v>625</v>
      </c>
      <c r="E23" s="73" t="s">
        <v>626</v>
      </c>
      <c r="F23" s="111" t="s">
        <v>820</v>
      </c>
      <c r="G23" s="110" t="s">
        <v>1082</v>
      </c>
      <c r="H23" s="162">
        <v>450000</v>
      </c>
      <c r="I23" s="158"/>
      <c r="J23" s="162">
        <f>H23*0.15</f>
        <v>67500</v>
      </c>
      <c r="K23" s="162">
        <f>H23*0.85</f>
        <v>382500</v>
      </c>
      <c r="L23" s="162"/>
      <c r="M23" s="75"/>
      <c r="N23" s="113" t="s">
        <v>835</v>
      </c>
      <c r="O23" s="74">
        <v>2024</v>
      </c>
      <c r="P23" s="74">
        <v>2027</v>
      </c>
      <c r="Q23" s="72" t="s">
        <v>572</v>
      </c>
      <c r="R23" s="72" t="s">
        <v>530</v>
      </c>
      <c r="S23" s="78"/>
      <c r="T23" s="82" t="s">
        <v>1064</v>
      </c>
      <c r="U23" s="73"/>
    </row>
    <row r="24" spans="1:21" ht="81" customHeight="1" thickTop="1" thickBot="1" x14ac:dyDescent="0.35">
      <c r="A24" s="62">
        <v>21</v>
      </c>
      <c r="B24" s="72" t="s">
        <v>583</v>
      </c>
      <c r="C24" s="73" t="s">
        <v>59</v>
      </c>
      <c r="D24" s="110" t="s">
        <v>950</v>
      </c>
      <c r="E24" s="110" t="s">
        <v>951</v>
      </c>
      <c r="F24" s="74" t="s">
        <v>89</v>
      </c>
      <c r="G24" s="73"/>
      <c r="H24" s="163">
        <v>89292</v>
      </c>
      <c r="I24" s="158"/>
      <c r="J24" s="164">
        <v>89292</v>
      </c>
      <c r="K24" s="162"/>
      <c r="L24" s="162"/>
      <c r="M24" s="75"/>
      <c r="N24" s="113" t="s">
        <v>836</v>
      </c>
      <c r="O24" s="105">
        <v>2024</v>
      </c>
      <c r="P24" s="105">
        <v>2024</v>
      </c>
      <c r="Q24" s="72" t="s">
        <v>572</v>
      </c>
      <c r="R24" s="72" t="s">
        <v>531</v>
      </c>
      <c r="S24" s="78"/>
      <c r="T24" s="73"/>
      <c r="U24" s="73"/>
    </row>
    <row r="25" spans="1:21" s="117" customFormat="1" ht="44.25" customHeight="1" thickTop="1" thickBot="1" x14ac:dyDescent="0.35">
      <c r="A25" s="62">
        <v>22</v>
      </c>
      <c r="B25" s="79" t="s">
        <v>732</v>
      </c>
      <c r="C25" s="73" t="s">
        <v>59</v>
      </c>
      <c r="D25" s="73" t="s">
        <v>61</v>
      </c>
      <c r="E25" s="73" t="s">
        <v>69</v>
      </c>
      <c r="F25" s="74" t="s">
        <v>92</v>
      </c>
      <c r="G25" s="82">
        <v>22</v>
      </c>
      <c r="H25" s="164">
        <v>15600</v>
      </c>
      <c r="I25" s="165"/>
      <c r="J25" s="164">
        <v>15600</v>
      </c>
      <c r="K25" s="164"/>
      <c r="L25" s="164"/>
      <c r="M25" s="84"/>
      <c r="N25" s="79" t="s">
        <v>957</v>
      </c>
      <c r="O25" s="129">
        <v>2023</v>
      </c>
      <c r="P25" s="129">
        <v>2023</v>
      </c>
      <c r="Q25" s="72" t="s">
        <v>572</v>
      </c>
      <c r="R25" s="72" t="s">
        <v>516</v>
      </c>
      <c r="S25" s="79"/>
      <c r="T25" s="83"/>
      <c r="U25" s="83"/>
    </row>
    <row r="26" spans="1:21" ht="45" customHeight="1" thickTop="1" thickBot="1" x14ac:dyDescent="0.35">
      <c r="A26" s="62">
        <v>23</v>
      </c>
      <c r="B26" s="72" t="s">
        <v>503</v>
      </c>
      <c r="C26" s="73" t="s">
        <v>59</v>
      </c>
      <c r="D26" s="73" t="s">
        <v>623</v>
      </c>
      <c r="E26" s="73" t="s">
        <v>624</v>
      </c>
      <c r="F26" s="74" t="s">
        <v>92</v>
      </c>
      <c r="G26" s="110">
        <v>21</v>
      </c>
      <c r="H26" s="162">
        <v>75000</v>
      </c>
      <c r="I26" s="158"/>
      <c r="J26" s="162">
        <v>75000</v>
      </c>
      <c r="K26" s="162"/>
      <c r="L26" s="162"/>
      <c r="M26" s="75"/>
      <c r="N26" s="105" t="s">
        <v>847</v>
      </c>
      <c r="O26" s="74">
        <v>2024</v>
      </c>
      <c r="P26" s="74">
        <v>2024</v>
      </c>
      <c r="Q26" s="72" t="s">
        <v>572</v>
      </c>
      <c r="R26" s="72" t="s">
        <v>516</v>
      </c>
      <c r="S26" s="72"/>
      <c r="T26" s="74"/>
      <c r="U26" s="74"/>
    </row>
    <row r="27" spans="1:21" ht="51" thickTop="1" thickBot="1" x14ac:dyDescent="0.35">
      <c r="A27" s="62">
        <v>24</v>
      </c>
      <c r="B27" s="72" t="s">
        <v>505</v>
      </c>
      <c r="C27" s="73" t="s">
        <v>59</v>
      </c>
      <c r="D27" s="73" t="s">
        <v>61</v>
      </c>
      <c r="E27" s="73" t="s">
        <v>69</v>
      </c>
      <c r="F27" s="74" t="s">
        <v>90</v>
      </c>
      <c r="G27" s="73"/>
      <c r="H27" s="162">
        <v>150400</v>
      </c>
      <c r="I27" s="158"/>
      <c r="J27" s="162">
        <f>H27*0.2</f>
        <v>30080</v>
      </c>
      <c r="K27" s="162"/>
      <c r="L27" s="162">
        <f>H27*0.8</f>
        <v>120320</v>
      </c>
      <c r="M27" s="75"/>
      <c r="N27" s="105" t="s">
        <v>848</v>
      </c>
      <c r="O27" s="105">
        <v>2024</v>
      </c>
      <c r="P27" s="105">
        <v>2024</v>
      </c>
      <c r="Q27" s="72" t="s">
        <v>572</v>
      </c>
      <c r="R27" s="72" t="s">
        <v>517</v>
      </c>
      <c r="S27" s="72"/>
      <c r="T27" s="74"/>
      <c r="U27" s="74"/>
    </row>
    <row r="28" spans="1:21" ht="51" thickTop="1" thickBot="1" x14ac:dyDescent="0.35">
      <c r="A28" s="62">
        <v>25</v>
      </c>
      <c r="B28" s="105" t="s">
        <v>492</v>
      </c>
      <c r="C28" s="73" t="s">
        <v>59</v>
      </c>
      <c r="D28" s="73" t="s">
        <v>61</v>
      </c>
      <c r="E28" s="73" t="s">
        <v>69</v>
      </c>
      <c r="F28" s="74" t="s">
        <v>32</v>
      </c>
      <c r="G28" s="73"/>
      <c r="H28" s="162">
        <v>21800</v>
      </c>
      <c r="I28" s="158"/>
      <c r="J28" s="162">
        <v>21800</v>
      </c>
      <c r="K28" s="162"/>
      <c r="L28" s="162"/>
      <c r="M28" s="75"/>
      <c r="N28" s="105" t="s">
        <v>849</v>
      </c>
      <c r="O28" s="128">
        <v>2023</v>
      </c>
      <c r="P28" s="74">
        <v>2024</v>
      </c>
      <c r="Q28" s="72" t="s">
        <v>572</v>
      </c>
      <c r="R28" s="72" t="s">
        <v>521</v>
      </c>
      <c r="S28" s="78"/>
      <c r="T28" s="73"/>
      <c r="U28" s="73"/>
    </row>
    <row r="29" spans="1:21" ht="34.5" thickTop="1" thickBot="1" x14ac:dyDescent="0.35">
      <c r="A29" s="62">
        <v>26</v>
      </c>
      <c r="B29" s="72" t="s">
        <v>489</v>
      </c>
      <c r="C29" s="73" t="s">
        <v>59</v>
      </c>
      <c r="D29" s="73" t="s">
        <v>61</v>
      </c>
      <c r="E29" s="73" t="s">
        <v>69</v>
      </c>
      <c r="F29" s="74" t="s">
        <v>32</v>
      </c>
      <c r="G29" s="73"/>
      <c r="H29" s="162">
        <v>22200</v>
      </c>
      <c r="I29" s="158"/>
      <c r="J29" s="162">
        <v>22200</v>
      </c>
      <c r="K29" s="162"/>
      <c r="L29" s="162"/>
      <c r="M29" s="75"/>
      <c r="N29" s="105" t="s">
        <v>850</v>
      </c>
      <c r="O29" s="128">
        <v>2023</v>
      </c>
      <c r="P29" s="74">
        <v>2024</v>
      </c>
      <c r="Q29" s="72" t="s">
        <v>572</v>
      </c>
      <c r="R29" s="72" t="s">
        <v>522</v>
      </c>
      <c r="S29" s="78"/>
      <c r="T29" s="73"/>
      <c r="U29" s="73"/>
    </row>
    <row r="30" spans="1:21" s="117" customFormat="1" ht="34.5" thickTop="1" thickBot="1" x14ac:dyDescent="0.35">
      <c r="A30" s="62">
        <v>27</v>
      </c>
      <c r="B30" s="105" t="s">
        <v>765</v>
      </c>
      <c r="C30" s="82" t="s">
        <v>59</v>
      </c>
      <c r="D30" s="82" t="s">
        <v>61</v>
      </c>
      <c r="E30" s="82" t="s">
        <v>69</v>
      </c>
      <c r="F30" s="83" t="s">
        <v>32</v>
      </c>
      <c r="G30" s="82" t="s">
        <v>1038</v>
      </c>
      <c r="H30" s="164">
        <v>80000</v>
      </c>
      <c r="I30" s="165"/>
      <c r="J30" s="164">
        <v>80000</v>
      </c>
      <c r="K30" s="164"/>
      <c r="L30" s="164"/>
      <c r="M30" s="84"/>
      <c r="N30" s="79" t="s">
        <v>839</v>
      </c>
      <c r="O30" s="129">
        <v>2023</v>
      </c>
      <c r="P30" s="129">
        <v>2023</v>
      </c>
      <c r="Q30" s="105" t="s">
        <v>33</v>
      </c>
      <c r="R30" s="105" t="s">
        <v>766</v>
      </c>
      <c r="S30" s="133"/>
      <c r="T30" s="103"/>
      <c r="U30" s="103"/>
    </row>
    <row r="31" spans="1:21" ht="34.5" thickTop="1" thickBot="1" x14ac:dyDescent="0.35">
      <c r="A31" s="62">
        <v>28</v>
      </c>
      <c r="B31" s="72" t="s">
        <v>490</v>
      </c>
      <c r="C31" s="73" t="s">
        <v>59</v>
      </c>
      <c r="D31" s="73" t="s">
        <v>61</v>
      </c>
      <c r="E31" s="73" t="s">
        <v>69</v>
      </c>
      <c r="F31" s="74" t="s">
        <v>32</v>
      </c>
      <c r="G31" s="110" t="s">
        <v>1039</v>
      </c>
      <c r="H31" s="164">
        <v>15000</v>
      </c>
      <c r="I31" s="164"/>
      <c r="J31" s="164">
        <v>15000</v>
      </c>
      <c r="K31" s="162"/>
      <c r="L31" s="162"/>
      <c r="M31" s="75"/>
      <c r="N31" s="105" t="s">
        <v>851</v>
      </c>
      <c r="O31" s="128">
        <v>2023</v>
      </c>
      <c r="P31" s="128">
        <v>2023</v>
      </c>
      <c r="Q31" s="72" t="s">
        <v>572</v>
      </c>
      <c r="R31" s="72" t="s">
        <v>523</v>
      </c>
      <c r="S31" s="78"/>
      <c r="T31" s="73"/>
      <c r="U31" s="73"/>
    </row>
    <row r="32" spans="1:21" s="117" customFormat="1" ht="34.5" thickTop="1" thickBot="1" x14ac:dyDescent="0.35">
      <c r="A32" s="62">
        <v>29</v>
      </c>
      <c r="B32" s="105" t="s">
        <v>760</v>
      </c>
      <c r="C32" s="110" t="s">
        <v>622</v>
      </c>
      <c r="D32" s="110" t="s">
        <v>952</v>
      </c>
      <c r="E32" s="110" t="s">
        <v>953</v>
      </c>
      <c r="F32" s="83" t="s">
        <v>32</v>
      </c>
      <c r="G32" s="82" t="s">
        <v>1040</v>
      </c>
      <c r="H32" s="164">
        <v>183920</v>
      </c>
      <c r="I32" s="165"/>
      <c r="J32" s="164">
        <v>183920</v>
      </c>
      <c r="K32" s="164"/>
      <c r="L32" s="164"/>
      <c r="M32" s="84"/>
      <c r="N32" s="79" t="s">
        <v>837</v>
      </c>
      <c r="O32" s="83">
        <v>2024</v>
      </c>
      <c r="P32" s="83">
        <v>2024</v>
      </c>
      <c r="Q32" s="105" t="s">
        <v>33</v>
      </c>
      <c r="R32" s="105" t="s">
        <v>766</v>
      </c>
      <c r="S32" s="133"/>
      <c r="T32" s="103"/>
      <c r="U32" s="103"/>
    </row>
    <row r="33" spans="1:21" ht="58.5" customHeight="1" thickTop="1" thickBot="1" x14ac:dyDescent="0.35">
      <c r="A33" s="62">
        <v>30</v>
      </c>
      <c r="B33" s="72" t="s">
        <v>491</v>
      </c>
      <c r="C33" s="73" t="s">
        <v>59</v>
      </c>
      <c r="D33" s="73" t="s">
        <v>61</v>
      </c>
      <c r="E33" s="73" t="s">
        <v>69</v>
      </c>
      <c r="F33" s="74" t="s">
        <v>32</v>
      </c>
      <c r="G33" s="73"/>
      <c r="H33" s="162">
        <v>19740</v>
      </c>
      <c r="I33" s="158"/>
      <c r="J33" s="162">
        <v>19740</v>
      </c>
      <c r="K33" s="162"/>
      <c r="L33" s="162"/>
      <c r="M33" s="75"/>
      <c r="N33" s="105" t="s">
        <v>852</v>
      </c>
      <c r="O33" s="128">
        <v>2023</v>
      </c>
      <c r="P33" s="74">
        <v>2024</v>
      </c>
      <c r="Q33" s="72" t="s">
        <v>572</v>
      </c>
      <c r="R33" s="72" t="s">
        <v>524</v>
      </c>
      <c r="S33" s="78"/>
      <c r="T33" s="73"/>
      <c r="U33" s="73"/>
    </row>
    <row r="34" spans="1:21" ht="42.75" customHeight="1" thickTop="1" thickBot="1" x14ac:dyDescent="0.35">
      <c r="A34" s="62">
        <v>31</v>
      </c>
      <c r="B34" s="105" t="s">
        <v>768</v>
      </c>
      <c r="C34" s="110" t="s">
        <v>20</v>
      </c>
      <c r="D34" s="110" t="s">
        <v>76</v>
      </c>
      <c r="E34" s="110" t="s">
        <v>75</v>
      </c>
      <c r="F34" s="111" t="s">
        <v>32</v>
      </c>
      <c r="G34" s="73"/>
      <c r="H34" s="162">
        <v>21000</v>
      </c>
      <c r="I34" s="158"/>
      <c r="J34" s="162">
        <v>21000</v>
      </c>
      <c r="K34" s="162"/>
      <c r="L34" s="162"/>
      <c r="M34" s="75"/>
      <c r="N34" s="105" t="s">
        <v>838</v>
      </c>
      <c r="O34" s="128">
        <v>2023</v>
      </c>
      <c r="P34" s="128">
        <v>2023</v>
      </c>
      <c r="Q34" s="105" t="s">
        <v>33</v>
      </c>
      <c r="R34" s="105" t="s">
        <v>767</v>
      </c>
      <c r="S34" s="78"/>
      <c r="T34" s="73"/>
      <c r="U34" s="73"/>
    </row>
    <row r="35" spans="1:21" ht="122.25" customHeight="1" thickTop="1" thickBot="1" x14ac:dyDescent="0.35">
      <c r="A35" s="62">
        <v>32</v>
      </c>
      <c r="B35" s="79" t="s">
        <v>493</v>
      </c>
      <c r="C35" s="73" t="s">
        <v>59</v>
      </c>
      <c r="D35" s="73" t="s">
        <v>61</v>
      </c>
      <c r="E35" s="73" t="s">
        <v>613</v>
      </c>
      <c r="F35" s="74" t="s">
        <v>32</v>
      </c>
      <c r="G35" s="73"/>
      <c r="H35" s="163">
        <v>179000</v>
      </c>
      <c r="I35" s="158"/>
      <c r="J35" s="163">
        <v>179000</v>
      </c>
      <c r="K35" s="162"/>
      <c r="L35" s="162"/>
      <c r="M35" s="75"/>
      <c r="N35" s="105" t="s">
        <v>909</v>
      </c>
      <c r="O35" s="105">
        <v>2024</v>
      </c>
      <c r="P35" s="105">
        <v>2024</v>
      </c>
      <c r="Q35" s="72" t="s">
        <v>572</v>
      </c>
      <c r="R35" s="72" t="s">
        <v>511</v>
      </c>
      <c r="S35" s="78"/>
      <c r="T35" s="73"/>
      <c r="U35" s="73"/>
    </row>
    <row r="36" spans="1:21" ht="39.75" customHeight="1" thickTop="1" thickBot="1" x14ac:dyDescent="0.35">
      <c r="A36" s="62">
        <v>33</v>
      </c>
      <c r="B36" s="79" t="s">
        <v>742</v>
      </c>
      <c r="C36" s="73" t="s">
        <v>59</v>
      </c>
      <c r="D36" s="73" t="s">
        <v>61</v>
      </c>
      <c r="E36" s="73" t="s">
        <v>69</v>
      </c>
      <c r="F36" s="74" t="s">
        <v>496</v>
      </c>
      <c r="G36" s="73"/>
      <c r="H36" s="162">
        <v>36000</v>
      </c>
      <c r="I36" s="158"/>
      <c r="J36" s="162">
        <v>36000</v>
      </c>
      <c r="K36" s="162"/>
      <c r="L36" s="162"/>
      <c r="M36" s="75"/>
      <c r="N36" s="105" t="s">
        <v>853</v>
      </c>
      <c r="O36" s="74">
        <v>2024</v>
      </c>
      <c r="P36" s="74">
        <v>2025</v>
      </c>
      <c r="Q36" s="72" t="s">
        <v>572</v>
      </c>
      <c r="R36" s="72" t="s">
        <v>607</v>
      </c>
      <c r="S36" s="78"/>
      <c r="T36" s="73"/>
      <c r="U36" s="73"/>
    </row>
    <row r="37" spans="1:21" s="117" customFormat="1" ht="34.5" thickTop="1" thickBot="1" x14ac:dyDescent="0.35">
      <c r="A37" s="62">
        <v>34</v>
      </c>
      <c r="B37" s="79" t="s">
        <v>787</v>
      </c>
      <c r="C37" s="82" t="s">
        <v>59</v>
      </c>
      <c r="D37" s="82" t="s">
        <v>61</v>
      </c>
      <c r="E37" s="82" t="s">
        <v>69</v>
      </c>
      <c r="F37" s="83" t="s">
        <v>47</v>
      </c>
      <c r="G37" s="82">
        <v>34</v>
      </c>
      <c r="H37" s="164">
        <v>90000</v>
      </c>
      <c r="I37" s="165"/>
      <c r="J37" s="164">
        <v>90000</v>
      </c>
      <c r="K37" s="164"/>
      <c r="L37" s="164"/>
      <c r="M37" s="84"/>
      <c r="N37" s="85" t="s">
        <v>958</v>
      </c>
      <c r="O37" s="83">
        <v>2024</v>
      </c>
      <c r="P37" s="83">
        <v>2025</v>
      </c>
      <c r="Q37" s="79" t="s">
        <v>572</v>
      </c>
      <c r="R37" s="79" t="s">
        <v>512</v>
      </c>
      <c r="S37" s="133"/>
      <c r="T37" s="82"/>
      <c r="U37" s="82"/>
    </row>
    <row r="38" spans="1:21" ht="34.5" thickTop="1" thickBot="1" x14ac:dyDescent="0.35">
      <c r="A38" s="62">
        <v>35</v>
      </c>
      <c r="B38" s="72" t="s">
        <v>497</v>
      </c>
      <c r="C38" s="73" t="s">
        <v>59</v>
      </c>
      <c r="D38" s="73" t="s">
        <v>623</v>
      </c>
      <c r="E38" s="73" t="s">
        <v>624</v>
      </c>
      <c r="F38" s="74" t="s">
        <v>47</v>
      </c>
      <c r="G38" s="110">
        <v>33</v>
      </c>
      <c r="H38" s="162">
        <v>12000</v>
      </c>
      <c r="I38" s="158"/>
      <c r="J38" s="162">
        <v>12000</v>
      </c>
      <c r="K38" s="162"/>
      <c r="L38" s="162"/>
      <c r="M38" s="75"/>
      <c r="N38" s="113" t="s">
        <v>854</v>
      </c>
      <c r="O38" s="74">
        <v>2024</v>
      </c>
      <c r="P38" s="74">
        <v>2024</v>
      </c>
      <c r="Q38" s="72" t="s">
        <v>572</v>
      </c>
      <c r="R38" s="72" t="s">
        <v>512</v>
      </c>
      <c r="S38" s="78"/>
      <c r="T38" s="73"/>
      <c r="U38" s="73"/>
    </row>
    <row r="39" spans="1:21" ht="42" customHeight="1" thickTop="1" thickBot="1" x14ac:dyDescent="0.35">
      <c r="A39" s="62">
        <v>36</v>
      </c>
      <c r="B39" s="105" t="s">
        <v>699</v>
      </c>
      <c r="C39" s="110" t="s">
        <v>59</v>
      </c>
      <c r="D39" s="110" t="s">
        <v>61</v>
      </c>
      <c r="E39" s="110" t="s">
        <v>69</v>
      </c>
      <c r="F39" s="111" t="s">
        <v>96</v>
      </c>
      <c r="G39" s="73"/>
      <c r="H39" s="162">
        <v>15000</v>
      </c>
      <c r="I39" s="158"/>
      <c r="J39" s="162">
        <v>15000</v>
      </c>
      <c r="K39" s="162"/>
      <c r="L39" s="162"/>
      <c r="M39" s="75"/>
      <c r="N39" s="113" t="s">
        <v>959</v>
      </c>
      <c r="O39" s="128">
        <v>2023</v>
      </c>
      <c r="P39" s="128">
        <v>2023</v>
      </c>
      <c r="Q39" s="79" t="s">
        <v>572</v>
      </c>
      <c r="R39" s="79" t="s">
        <v>525</v>
      </c>
      <c r="S39" s="78"/>
      <c r="T39" s="73"/>
      <c r="U39" s="73"/>
    </row>
    <row r="40" spans="1:21" s="117" customFormat="1" ht="34.5" thickTop="1" thickBot="1" x14ac:dyDescent="0.35">
      <c r="A40" s="62">
        <v>37</v>
      </c>
      <c r="B40" s="79" t="s">
        <v>740</v>
      </c>
      <c r="C40" s="73" t="s">
        <v>59</v>
      </c>
      <c r="D40" s="73" t="s">
        <v>61</v>
      </c>
      <c r="E40" s="73" t="s">
        <v>69</v>
      </c>
      <c r="F40" s="83" t="s">
        <v>498</v>
      </c>
      <c r="G40" s="82">
        <v>37</v>
      </c>
      <c r="H40" s="164">
        <v>34000</v>
      </c>
      <c r="I40" s="165"/>
      <c r="J40" s="164">
        <v>34000</v>
      </c>
      <c r="K40" s="164"/>
      <c r="L40" s="164"/>
      <c r="M40" s="84"/>
      <c r="N40" s="85" t="s">
        <v>960</v>
      </c>
      <c r="O40" s="129">
        <v>2023</v>
      </c>
      <c r="P40" s="129">
        <v>2023</v>
      </c>
      <c r="Q40" s="72" t="s">
        <v>572</v>
      </c>
      <c r="R40" s="72" t="s">
        <v>514</v>
      </c>
      <c r="S40" s="133"/>
      <c r="T40" s="82"/>
      <c r="U40" s="82"/>
    </row>
    <row r="41" spans="1:21" ht="34.5" thickTop="1" thickBot="1" x14ac:dyDescent="0.35">
      <c r="A41" s="62">
        <v>38</v>
      </c>
      <c r="B41" s="72" t="s">
        <v>499</v>
      </c>
      <c r="C41" s="73" t="s">
        <v>59</v>
      </c>
      <c r="D41" s="73" t="s">
        <v>61</v>
      </c>
      <c r="E41" s="73" t="s">
        <v>69</v>
      </c>
      <c r="F41" s="74" t="s">
        <v>498</v>
      </c>
      <c r="G41" s="110">
        <v>36</v>
      </c>
      <c r="H41" s="162">
        <v>51500</v>
      </c>
      <c r="I41" s="158"/>
      <c r="J41" s="162">
        <v>51500</v>
      </c>
      <c r="K41" s="162"/>
      <c r="L41" s="162"/>
      <c r="M41" s="75"/>
      <c r="N41" s="80" t="s">
        <v>646</v>
      </c>
      <c r="O41" s="128">
        <v>2023</v>
      </c>
      <c r="P41" s="74">
        <v>2024</v>
      </c>
      <c r="Q41" s="72" t="s">
        <v>572</v>
      </c>
      <c r="R41" s="72" t="s">
        <v>514</v>
      </c>
      <c r="S41" s="78"/>
      <c r="T41" s="73"/>
      <c r="U41" s="73"/>
    </row>
    <row r="42" spans="1:21" ht="85.5" customHeight="1" thickTop="1" thickBot="1" x14ac:dyDescent="0.35">
      <c r="A42" s="62">
        <v>39</v>
      </c>
      <c r="B42" s="105" t="s">
        <v>708</v>
      </c>
      <c r="C42" s="73" t="s">
        <v>59</v>
      </c>
      <c r="D42" s="73" t="s">
        <v>61</v>
      </c>
      <c r="E42" s="73" t="s">
        <v>69</v>
      </c>
      <c r="F42" s="74" t="s">
        <v>31</v>
      </c>
      <c r="G42" s="110" t="s">
        <v>1041</v>
      </c>
      <c r="H42" s="162">
        <v>59459</v>
      </c>
      <c r="I42" s="158"/>
      <c r="J42" s="162">
        <v>59459</v>
      </c>
      <c r="K42" s="162"/>
      <c r="L42" s="162"/>
      <c r="M42" s="75"/>
      <c r="N42" s="113" t="s">
        <v>910</v>
      </c>
      <c r="O42" s="111">
        <v>2022</v>
      </c>
      <c r="P42" s="128">
        <v>2023</v>
      </c>
      <c r="Q42" s="72" t="s">
        <v>572</v>
      </c>
      <c r="R42" s="72" t="s">
        <v>526</v>
      </c>
      <c r="S42" s="78"/>
      <c r="T42" s="73"/>
      <c r="U42" s="106" t="s">
        <v>709</v>
      </c>
    </row>
    <row r="43" spans="1:21" ht="44.25" customHeight="1" thickTop="1" thickBot="1" x14ac:dyDescent="0.35">
      <c r="A43" s="62">
        <v>40</v>
      </c>
      <c r="B43" s="72" t="s">
        <v>501</v>
      </c>
      <c r="C43" s="110" t="s">
        <v>622</v>
      </c>
      <c r="D43" s="110" t="s">
        <v>625</v>
      </c>
      <c r="E43" s="110" t="s">
        <v>954</v>
      </c>
      <c r="F43" s="74" t="s">
        <v>31</v>
      </c>
      <c r="G43" s="110" t="s">
        <v>1042</v>
      </c>
      <c r="H43" s="162">
        <v>80000</v>
      </c>
      <c r="I43" s="158"/>
      <c r="J43" s="162">
        <v>80000</v>
      </c>
      <c r="K43" s="162"/>
      <c r="L43" s="162"/>
      <c r="M43" s="75"/>
      <c r="N43" s="80" t="s">
        <v>647</v>
      </c>
      <c r="O43" s="111">
        <v>2024</v>
      </c>
      <c r="P43" s="111">
        <v>2024</v>
      </c>
      <c r="Q43" s="72" t="s">
        <v>572</v>
      </c>
      <c r="R43" s="72" t="s">
        <v>526</v>
      </c>
      <c r="S43" s="78"/>
      <c r="T43" s="73"/>
      <c r="U43" s="73"/>
    </row>
    <row r="44" spans="1:21" ht="48" customHeight="1" thickTop="1" thickBot="1" x14ac:dyDescent="0.35">
      <c r="A44" s="62">
        <v>41</v>
      </c>
      <c r="B44" s="60" t="s">
        <v>502</v>
      </c>
      <c r="C44" s="73" t="s">
        <v>59</v>
      </c>
      <c r="D44" s="73" t="s">
        <v>61</v>
      </c>
      <c r="E44" s="73" t="s">
        <v>69</v>
      </c>
      <c r="F44" s="74" t="s">
        <v>31</v>
      </c>
      <c r="G44" s="110" t="s">
        <v>1043</v>
      </c>
      <c r="H44" s="162">
        <v>15000</v>
      </c>
      <c r="I44" s="158"/>
      <c r="J44" s="162">
        <v>15000</v>
      </c>
      <c r="K44" s="162"/>
      <c r="L44" s="162"/>
      <c r="M44" s="75"/>
      <c r="N44" s="80" t="s">
        <v>648</v>
      </c>
      <c r="O44" s="74">
        <v>2024</v>
      </c>
      <c r="P44" s="74">
        <v>2024</v>
      </c>
      <c r="Q44" s="72" t="s">
        <v>572</v>
      </c>
      <c r="R44" s="72" t="s">
        <v>526</v>
      </c>
      <c r="S44" s="78"/>
      <c r="T44" s="73"/>
      <c r="U44" s="73"/>
    </row>
    <row r="45" spans="1:21" ht="40.5" customHeight="1" thickTop="1" thickBot="1" x14ac:dyDescent="0.35">
      <c r="A45" s="62">
        <v>42</v>
      </c>
      <c r="B45" s="60" t="s">
        <v>500</v>
      </c>
      <c r="C45" s="73" t="s">
        <v>59</v>
      </c>
      <c r="D45" s="73" t="s">
        <v>61</v>
      </c>
      <c r="E45" s="73" t="s">
        <v>613</v>
      </c>
      <c r="F45" s="74" t="s">
        <v>32</v>
      </c>
      <c r="G45" s="73"/>
      <c r="H45" s="162">
        <v>60000</v>
      </c>
      <c r="I45" s="158"/>
      <c r="J45" s="162">
        <v>60000</v>
      </c>
      <c r="K45" s="162"/>
      <c r="L45" s="162"/>
      <c r="M45" s="75"/>
      <c r="N45" s="80" t="s">
        <v>649</v>
      </c>
      <c r="O45" s="128">
        <v>2023</v>
      </c>
      <c r="P45" s="128">
        <v>2023</v>
      </c>
      <c r="Q45" s="105" t="s">
        <v>33</v>
      </c>
      <c r="R45" s="105" t="s">
        <v>769</v>
      </c>
      <c r="S45" s="78"/>
      <c r="T45" s="73"/>
      <c r="U45" s="73"/>
    </row>
    <row r="46" spans="1:21" ht="34.5" thickTop="1" thickBot="1" x14ac:dyDescent="0.35">
      <c r="A46" s="62">
        <v>43</v>
      </c>
      <c r="B46" s="81" t="s">
        <v>587</v>
      </c>
      <c r="C46" s="73" t="s">
        <v>59</v>
      </c>
      <c r="D46" s="73" t="s">
        <v>61</v>
      </c>
      <c r="E46" s="73" t="s">
        <v>70</v>
      </c>
      <c r="F46" s="74" t="s">
        <v>32</v>
      </c>
      <c r="G46" s="73"/>
      <c r="H46" s="163">
        <v>30500</v>
      </c>
      <c r="I46" s="158"/>
      <c r="J46" s="163">
        <v>30500</v>
      </c>
      <c r="K46" s="162"/>
      <c r="L46" s="162"/>
      <c r="M46" s="75"/>
      <c r="N46" s="113" t="s">
        <v>855</v>
      </c>
      <c r="O46" s="105">
        <v>2024</v>
      </c>
      <c r="P46" s="74">
        <v>2024</v>
      </c>
      <c r="Q46" s="105" t="s">
        <v>33</v>
      </c>
      <c r="R46" s="105" t="s">
        <v>770</v>
      </c>
      <c r="S46" s="78"/>
      <c r="T46" s="73"/>
      <c r="U46" s="73"/>
    </row>
    <row r="47" spans="1:21" ht="34.5" thickTop="1" thickBot="1" x14ac:dyDescent="0.35">
      <c r="A47" s="62">
        <v>44</v>
      </c>
      <c r="B47" s="105" t="s">
        <v>506</v>
      </c>
      <c r="C47" s="73" t="s">
        <v>59</v>
      </c>
      <c r="D47" s="73" t="s">
        <v>61</v>
      </c>
      <c r="E47" s="73" t="s">
        <v>69</v>
      </c>
      <c r="F47" s="74" t="s">
        <v>53</v>
      </c>
      <c r="G47" s="110">
        <v>44</v>
      </c>
      <c r="H47" s="162">
        <v>41700</v>
      </c>
      <c r="I47" s="158"/>
      <c r="J47" s="162">
        <v>41700</v>
      </c>
      <c r="K47" s="162"/>
      <c r="L47" s="162"/>
      <c r="M47" s="75"/>
      <c r="N47" s="113" t="s">
        <v>911</v>
      </c>
      <c r="O47" s="128">
        <v>2023</v>
      </c>
      <c r="P47" s="128">
        <v>2023</v>
      </c>
      <c r="Q47" s="72" t="s">
        <v>572</v>
      </c>
      <c r="R47" s="72" t="s">
        <v>527</v>
      </c>
      <c r="S47" s="78"/>
      <c r="T47" s="73"/>
      <c r="U47" s="73"/>
    </row>
    <row r="48" spans="1:21" ht="51" thickTop="1" thickBot="1" x14ac:dyDescent="0.35">
      <c r="A48" s="62">
        <v>45</v>
      </c>
      <c r="B48" s="105" t="s">
        <v>506</v>
      </c>
      <c r="C48" s="73" t="s">
        <v>59</v>
      </c>
      <c r="D48" s="73" t="s">
        <v>61</v>
      </c>
      <c r="E48" s="73" t="s">
        <v>69</v>
      </c>
      <c r="F48" s="74" t="s">
        <v>53</v>
      </c>
      <c r="G48" s="110">
        <v>43</v>
      </c>
      <c r="H48" s="162">
        <v>168240</v>
      </c>
      <c r="I48" s="158"/>
      <c r="J48" s="162">
        <v>168240</v>
      </c>
      <c r="K48" s="162"/>
      <c r="L48" s="162"/>
      <c r="M48" s="75"/>
      <c r="N48" s="113" t="s">
        <v>961</v>
      </c>
      <c r="O48" s="128">
        <v>2023</v>
      </c>
      <c r="P48" s="128">
        <v>2023</v>
      </c>
      <c r="Q48" s="72" t="s">
        <v>572</v>
      </c>
      <c r="R48" s="72" t="s">
        <v>527</v>
      </c>
      <c r="S48" s="78"/>
      <c r="T48" s="73"/>
      <c r="U48" s="73"/>
    </row>
    <row r="49" spans="1:21" ht="34.5" thickTop="1" thickBot="1" x14ac:dyDescent="0.35">
      <c r="A49" s="62">
        <v>46</v>
      </c>
      <c r="B49" s="72" t="s">
        <v>507</v>
      </c>
      <c r="C49" s="73" t="s">
        <v>59</v>
      </c>
      <c r="D49" s="73" t="s">
        <v>61</v>
      </c>
      <c r="E49" s="73" t="s">
        <v>69</v>
      </c>
      <c r="F49" s="74" t="s">
        <v>89</v>
      </c>
      <c r="G49" s="73"/>
      <c r="H49" s="163">
        <v>89000</v>
      </c>
      <c r="I49" s="158"/>
      <c r="J49" s="166">
        <v>89000</v>
      </c>
      <c r="K49" s="162"/>
      <c r="L49" s="162"/>
      <c r="M49" s="75"/>
      <c r="N49" s="113" t="s">
        <v>962</v>
      </c>
      <c r="O49" s="105">
        <v>2024</v>
      </c>
      <c r="P49" s="74">
        <v>2024</v>
      </c>
      <c r="Q49" s="72" t="s">
        <v>572</v>
      </c>
      <c r="R49" s="72" t="s">
        <v>528</v>
      </c>
      <c r="S49" s="78"/>
      <c r="T49" s="73"/>
      <c r="U49" s="73"/>
    </row>
    <row r="50" spans="1:21" ht="51" thickTop="1" thickBot="1" x14ac:dyDescent="0.35">
      <c r="A50" s="62">
        <v>47</v>
      </c>
      <c r="B50" s="105" t="s">
        <v>856</v>
      </c>
      <c r="C50" s="73" t="s">
        <v>59</v>
      </c>
      <c r="D50" s="73" t="s">
        <v>61</v>
      </c>
      <c r="E50" s="73" t="s">
        <v>69</v>
      </c>
      <c r="F50" s="74" t="s">
        <v>395</v>
      </c>
      <c r="G50" s="73"/>
      <c r="H50" s="163">
        <v>174500</v>
      </c>
      <c r="I50" s="158"/>
      <c r="J50" s="163">
        <v>174500</v>
      </c>
      <c r="K50" s="162"/>
      <c r="L50" s="162"/>
      <c r="M50" s="75"/>
      <c r="N50" s="113" t="s">
        <v>857</v>
      </c>
      <c r="O50" s="128">
        <v>2023</v>
      </c>
      <c r="P50" s="74">
        <v>2024</v>
      </c>
      <c r="Q50" s="72" t="s">
        <v>572</v>
      </c>
      <c r="R50" s="72" t="s">
        <v>513</v>
      </c>
      <c r="S50" s="78"/>
      <c r="T50" s="73"/>
      <c r="U50" s="73"/>
    </row>
    <row r="51" spans="1:21" ht="66" customHeight="1" thickTop="1" thickBot="1" x14ac:dyDescent="0.35">
      <c r="A51" s="62">
        <v>48</v>
      </c>
      <c r="B51" s="72" t="s">
        <v>510</v>
      </c>
      <c r="C51" s="73" t="s">
        <v>59</v>
      </c>
      <c r="D51" s="82" t="s">
        <v>61</v>
      </c>
      <c r="E51" s="82" t="s">
        <v>613</v>
      </c>
      <c r="F51" s="74" t="s">
        <v>89</v>
      </c>
      <c r="G51" s="73"/>
      <c r="H51" s="162">
        <v>63900</v>
      </c>
      <c r="I51" s="158"/>
      <c r="J51" s="162">
        <v>63900</v>
      </c>
      <c r="K51" s="162"/>
      <c r="L51" s="162"/>
      <c r="M51" s="75"/>
      <c r="N51" s="113" t="s">
        <v>858</v>
      </c>
      <c r="O51" s="74">
        <v>2024</v>
      </c>
      <c r="P51" s="74">
        <v>2024</v>
      </c>
      <c r="Q51" s="72" t="s">
        <v>572</v>
      </c>
      <c r="R51" s="72" t="s">
        <v>533</v>
      </c>
      <c r="S51" s="78"/>
      <c r="T51" s="73"/>
      <c r="U51" s="73"/>
    </row>
    <row r="52" spans="1:21" ht="45.75" customHeight="1" thickTop="1" thickBot="1" x14ac:dyDescent="0.35">
      <c r="A52" s="62">
        <v>49</v>
      </c>
      <c r="B52" s="105" t="s">
        <v>724</v>
      </c>
      <c r="C52" s="73" t="s">
        <v>59</v>
      </c>
      <c r="D52" s="73" t="s">
        <v>61</v>
      </c>
      <c r="E52" s="73" t="s">
        <v>69</v>
      </c>
      <c r="F52" s="111" t="s">
        <v>53</v>
      </c>
      <c r="G52" s="73"/>
      <c r="H52" s="162">
        <v>10970</v>
      </c>
      <c r="I52" s="158"/>
      <c r="J52" s="162">
        <v>10970</v>
      </c>
      <c r="K52" s="162"/>
      <c r="L52" s="162"/>
      <c r="M52" s="75"/>
      <c r="N52" s="113" t="s">
        <v>859</v>
      </c>
      <c r="O52" s="128">
        <v>2023</v>
      </c>
      <c r="P52" s="128">
        <v>2023</v>
      </c>
      <c r="Q52" s="72" t="s">
        <v>572</v>
      </c>
      <c r="R52" s="105" t="s">
        <v>725</v>
      </c>
      <c r="S52" s="78"/>
      <c r="T52" s="73"/>
      <c r="U52" s="73"/>
    </row>
    <row r="53" spans="1:21" s="117" customFormat="1" ht="66" customHeight="1" thickTop="1" thickBot="1" x14ac:dyDescent="0.35">
      <c r="A53" s="62">
        <v>50</v>
      </c>
      <c r="B53" s="79" t="s">
        <v>34</v>
      </c>
      <c r="C53" s="82" t="s">
        <v>59</v>
      </c>
      <c r="D53" s="82" t="s">
        <v>61</v>
      </c>
      <c r="E53" s="82" t="s">
        <v>69</v>
      </c>
      <c r="F53" s="83" t="s">
        <v>29</v>
      </c>
      <c r="G53" s="82"/>
      <c r="H53" s="166" t="s">
        <v>963</v>
      </c>
      <c r="I53" s="165">
        <v>55700</v>
      </c>
      <c r="J53" s="166" t="s">
        <v>963</v>
      </c>
      <c r="K53" s="166" t="s">
        <v>963</v>
      </c>
      <c r="L53" s="164"/>
      <c r="M53" s="84"/>
      <c r="N53" s="79" t="s">
        <v>155</v>
      </c>
      <c r="O53" s="123">
        <v>2017</v>
      </c>
      <c r="P53" s="129">
        <v>2023</v>
      </c>
      <c r="Q53" s="79" t="s">
        <v>35</v>
      </c>
      <c r="R53" s="79"/>
      <c r="S53" s="133" t="s">
        <v>18</v>
      </c>
      <c r="T53" s="83" t="s">
        <v>36</v>
      </c>
      <c r="U53" s="133" t="s">
        <v>883</v>
      </c>
    </row>
    <row r="54" spans="1:21" ht="51" thickTop="1" thickBot="1" x14ac:dyDescent="0.35">
      <c r="A54" s="62">
        <v>51</v>
      </c>
      <c r="B54" s="79" t="s">
        <v>42</v>
      </c>
      <c r="C54" s="73" t="s">
        <v>59</v>
      </c>
      <c r="D54" s="73" t="s">
        <v>62</v>
      </c>
      <c r="E54" s="73" t="s">
        <v>72</v>
      </c>
      <c r="F54" s="74" t="s">
        <v>32</v>
      </c>
      <c r="G54" s="110" t="s">
        <v>1044</v>
      </c>
      <c r="H54" s="164">
        <v>1000000</v>
      </c>
      <c r="I54" s="158"/>
      <c r="J54" s="164">
        <v>1000000</v>
      </c>
      <c r="K54" s="162"/>
      <c r="L54" s="162"/>
      <c r="M54" s="75"/>
      <c r="N54" s="105" t="s">
        <v>964</v>
      </c>
      <c r="O54" s="128">
        <v>2023</v>
      </c>
      <c r="P54" s="112">
        <v>2024</v>
      </c>
      <c r="Q54" s="72" t="s">
        <v>534</v>
      </c>
      <c r="R54" s="72" t="s">
        <v>33</v>
      </c>
      <c r="S54" s="78"/>
      <c r="T54" s="73"/>
      <c r="U54" s="73"/>
    </row>
    <row r="55" spans="1:21" ht="34.5" thickTop="1" thickBot="1" x14ac:dyDescent="0.35">
      <c r="A55" s="62">
        <v>52</v>
      </c>
      <c r="B55" s="72" t="s">
        <v>535</v>
      </c>
      <c r="C55" s="73" t="s">
        <v>59</v>
      </c>
      <c r="D55" s="73" t="s">
        <v>62</v>
      </c>
      <c r="E55" s="73" t="s">
        <v>72</v>
      </c>
      <c r="F55" s="74" t="s">
        <v>32</v>
      </c>
      <c r="G55" s="110" t="s">
        <v>1045</v>
      </c>
      <c r="H55" s="162">
        <v>50000</v>
      </c>
      <c r="I55" s="158"/>
      <c r="J55" s="162">
        <v>50000</v>
      </c>
      <c r="K55" s="162"/>
      <c r="L55" s="162"/>
      <c r="M55" s="75"/>
      <c r="N55" s="113" t="s">
        <v>867</v>
      </c>
      <c r="O55" s="74">
        <v>2024</v>
      </c>
      <c r="P55" s="74">
        <v>2024</v>
      </c>
      <c r="Q55" s="72" t="s">
        <v>534</v>
      </c>
      <c r="R55" s="72" t="s">
        <v>536</v>
      </c>
      <c r="S55" s="78"/>
      <c r="T55" s="73"/>
      <c r="U55" s="73"/>
    </row>
    <row r="56" spans="1:21" ht="46.5" customHeight="1" thickTop="1" thickBot="1" x14ac:dyDescent="0.35">
      <c r="A56" s="62">
        <v>53</v>
      </c>
      <c r="B56" s="79" t="s">
        <v>43</v>
      </c>
      <c r="C56" s="73" t="s">
        <v>59</v>
      </c>
      <c r="D56" s="73" t="s">
        <v>62</v>
      </c>
      <c r="E56" s="73" t="s">
        <v>72</v>
      </c>
      <c r="F56" s="74" t="s">
        <v>32</v>
      </c>
      <c r="G56" s="110" t="s">
        <v>1046</v>
      </c>
      <c r="H56" s="162">
        <v>200000</v>
      </c>
      <c r="I56" s="158"/>
      <c r="J56" s="162">
        <v>200000</v>
      </c>
      <c r="K56" s="162"/>
      <c r="L56" s="162"/>
      <c r="M56" s="75"/>
      <c r="N56" s="72" t="s">
        <v>652</v>
      </c>
      <c r="O56" s="74">
        <v>2025</v>
      </c>
      <c r="P56" s="74">
        <v>2027</v>
      </c>
      <c r="Q56" s="72" t="s">
        <v>534</v>
      </c>
      <c r="R56" s="72" t="s">
        <v>596</v>
      </c>
      <c r="S56" s="78"/>
      <c r="T56" s="73"/>
      <c r="U56" s="73"/>
    </row>
    <row r="57" spans="1:21" ht="34.5" thickTop="1" thickBot="1" x14ac:dyDescent="0.35">
      <c r="A57" s="62">
        <v>54</v>
      </c>
      <c r="B57" s="105" t="s">
        <v>780</v>
      </c>
      <c r="C57" s="73" t="s">
        <v>59</v>
      </c>
      <c r="D57" s="73" t="s">
        <v>62</v>
      </c>
      <c r="E57" s="73" t="s">
        <v>72</v>
      </c>
      <c r="F57" s="111" t="s">
        <v>55</v>
      </c>
      <c r="G57" s="73"/>
      <c r="H57" s="162">
        <v>57100</v>
      </c>
      <c r="I57" s="158"/>
      <c r="J57" s="162">
        <v>57100</v>
      </c>
      <c r="K57" s="162"/>
      <c r="L57" s="162"/>
      <c r="M57" s="75"/>
      <c r="N57" s="113" t="s">
        <v>965</v>
      </c>
      <c r="O57" s="74">
        <v>2024</v>
      </c>
      <c r="P57" s="74">
        <v>2025</v>
      </c>
      <c r="Q57" s="105" t="s">
        <v>534</v>
      </c>
      <c r="R57" s="105" t="s">
        <v>779</v>
      </c>
      <c r="S57" s="78"/>
      <c r="T57" s="73"/>
      <c r="U57" s="73"/>
    </row>
    <row r="58" spans="1:21" s="117" customFormat="1" ht="48.75" customHeight="1" thickTop="1" thickBot="1" x14ac:dyDescent="0.35">
      <c r="A58" s="62">
        <v>55</v>
      </c>
      <c r="B58" s="79" t="s">
        <v>805</v>
      </c>
      <c r="C58" s="73" t="s">
        <v>59</v>
      </c>
      <c r="D58" s="73" t="s">
        <v>62</v>
      </c>
      <c r="E58" s="73" t="s">
        <v>72</v>
      </c>
      <c r="F58" s="83" t="s">
        <v>45</v>
      </c>
      <c r="G58" s="82"/>
      <c r="H58" s="164">
        <v>92415</v>
      </c>
      <c r="I58" s="165"/>
      <c r="J58" s="164">
        <v>92415</v>
      </c>
      <c r="K58" s="164"/>
      <c r="L58" s="164"/>
      <c r="M58" s="120"/>
      <c r="N58" s="79" t="s">
        <v>869</v>
      </c>
      <c r="O58" s="83">
        <v>2024</v>
      </c>
      <c r="P58" s="83">
        <v>2025</v>
      </c>
      <c r="Q58" s="79" t="s">
        <v>534</v>
      </c>
      <c r="R58" s="79" t="s">
        <v>804</v>
      </c>
      <c r="S58" s="81"/>
      <c r="T58" s="82"/>
      <c r="U58" s="82"/>
    </row>
    <row r="59" spans="1:21" ht="47.25" customHeight="1" thickTop="1" thickBot="1" x14ac:dyDescent="0.35">
      <c r="A59" s="62">
        <v>56</v>
      </c>
      <c r="B59" s="105" t="s">
        <v>710</v>
      </c>
      <c r="C59" s="73" t="s">
        <v>59</v>
      </c>
      <c r="D59" s="110" t="s">
        <v>62</v>
      </c>
      <c r="E59" s="110" t="s">
        <v>72</v>
      </c>
      <c r="F59" s="111" t="s">
        <v>31</v>
      </c>
      <c r="G59" s="73"/>
      <c r="H59" s="167">
        <v>46000</v>
      </c>
      <c r="I59" s="168"/>
      <c r="J59" s="162">
        <v>46000</v>
      </c>
      <c r="K59" s="162"/>
      <c r="L59" s="162"/>
      <c r="M59" s="75"/>
      <c r="N59" s="113" t="s">
        <v>912</v>
      </c>
      <c r="O59" s="74">
        <v>2024</v>
      </c>
      <c r="P59" s="74">
        <v>2025</v>
      </c>
      <c r="Q59" s="72" t="s">
        <v>33</v>
      </c>
      <c r="R59" s="105" t="s">
        <v>711</v>
      </c>
      <c r="S59" s="107"/>
      <c r="T59" s="60"/>
      <c r="U59" s="73"/>
    </row>
    <row r="60" spans="1:21" ht="36" customHeight="1" thickTop="1" thickBot="1" x14ac:dyDescent="0.35">
      <c r="A60" s="62">
        <v>57</v>
      </c>
      <c r="B60" s="105" t="s">
        <v>567</v>
      </c>
      <c r="C60" s="73" t="s">
        <v>59</v>
      </c>
      <c r="D60" s="73" t="s">
        <v>62</v>
      </c>
      <c r="E60" s="73" t="s">
        <v>72</v>
      </c>
      <c r="F60" s="74" t="s">
        <v>30</v>
      </c>
      <c r="G60" s="73"/>
      <c r="H60" s="164">
        <v>42229</v>
      </c>
      <c r="I60" s="164"/>
      <c r="J60" s="164">
        <v>42229</v>
      </c>
      <c r="K60" s="162"/>
      <c r="L60" s="162"/>
      <c r="M60" s="75"/>
      <c r="N60" s="105" t="s">
        <v>798</v>
      </c>
      <c r="O60" s="76">
        <v>2022</v>
      </c>
      <c r="P60" s="128">
        <v>2023</v>
      </c>
      <c r="Q60" s="72" t="s">
        <v>33</v>
      </c>
      <c r="R60" s="72" t="s">
        <v>566</v>
      </c>
      <c r="S60" s="107" t="s">
        <v>18</v>
      </c>
      <c r="T60" s="73"/>
      <c r="U60" s="73"/>
    </row>
    <row r="61" spans="1:21" ht="42" customHeight="1" thickTop="1" thickBot="1" x14ac:dyDescent="0.35">
      <c r="A61" s="62">
        <v>58</v>
      </c>
      <c r="B61" s="72" t="s">
        <v>504</v>
      </c>
      <c r="C61" s="73" t="s">
        <v>20</v>
      </c>
      <c r="D61" s="73" t="s">
        <v>82</v>
      </c>
      <c r="E61" s="73" t="s">
        <v>357</v>
      </c>
      <c r="F61" s="74" t="s">
        <v>92</v>
      </c>
      <c r="G61" s="73"/>
      <c r="H61" s="162">
        <v>15000</v>
      </c>
      <c r="I61" s="158"/>
      <c r="J61" s="162">
        <v>15000</v>
      </c>
      <c r="K61" s="162"/>
      <c r="L61" s="162"/>
      <c r="M61" s="75"/>
      <c r="N61" s="72" t="s">
        <v>650</v>
      </c>
      <c r="O61" s="74">
        <v>2024</v>
      </c>
      <c r="P61" s="74">
        <v>2024</v>
      </c>
      <c r="Q61" s="105" t="s">
        <v>33</v>
      </c>
      <c r="R61" s="72" t="s">
        <v>532</v>
      </c>
      <c r="S61" s="72"/>
      <c r="T61" s="74"/>
      <c r="U61" s="74"/>
    </row>
    <row r="62" spans="1:21" ht="42" customHeight="1" thickTop="1" thickBot="1" x14ac:dyDescent="0.35">
      <c r="A62" s="62">
        <v>59</v>
      </c>
      <c r="B62" s="72" t="s">
        <v>538</v>
      </c>
      <c r="C62" s="110" t="s">
        <v>622</v>
      </c>
      <c r="D62" s="110" t="s">
        <v>862</v>
      </c>
      <c r="E62" s="110" t="s">
        <v>861</v>
      </c>
      <c r="F62" s="74" t="s">
        <v>498</v>
      </c>
      <c r="G62" s="73"/>
      <c r="H62" s="169">
        <v>21000</v>
      </c>
      <c r="I62" s="158"/>
      <c r="J62" s="169">
        <v>21000</v>
      </c>
      <c r="K62" s="162"/>
      <c r="L62" s="162"/>
      <c r="M62" s="75"/>
      <c r="N62" s="113" t="s">
        <v>860</v>
      </c>
      <c r="O62" s="105">
        <v>2024</v>
      </c>
      <c r="P62" s="105">
        <v>2024</v>
      </c>
      <c r="Q62" s="72" t="s">
        <v>537</v>
      </c>
      <c r="R62" s="72" t="s">
        <v>573</v>
      </c>
      <c r="S62" s="78"/>
      <c r="T62" s="73"/>
      <c r="U62" s="73"/>
    </row>
    <row r="63" spans="1:21" s="117" customFormat="1" ht="34.5" thickTop="1" thickBot="1" x14ac:dyDescent="0.35">
      <c r="A63" s="62">
        <v>60</v>
      </c>
      <c r="B63" s="79" t="s">
        <v>539</v>
      </c>
      <c r="C63" s="82" t="s">
        <v>59</v>
      </c>
      <c r="D63" s="82" t="s">
        <v>61</v>
      </c>
      <c r="E63" s="82" t="s">
        <v>71</v>
      </c>
      <c r="F63" s="83" t="s">
        <v>30</v>
      </c>
      <c r="G63" s="82">
        <v>60</v>
      </c>
      <c r="H63" s="164">
        <v>10000</v>
      </c>
      <c r="I63" s="165"/>
      <c r="J63" s="164">
        <v>10000</v>
      </c>
      <c r="K63" s="164"/>
      <c r="L63" s="164"/>
      <c r="M63" s="84"/>
      <c r="N63" s="85" t="s">
        <v>788</v>
      </c>
      <c r="O63" s="129">
        <v>2023</v>
      </c>
      <c r="P63" s="129">
        <v>2023</v>
      </c>
      <c r="Q63" s="79" t="s">
        <v>537</v>
      </c>
      <c r="R63" s="79" t="s">
        <v>574</v>
      </c>
      <c r="S63" s="133"/>
      <c r="T63" s="82"/>
      <c r="U63" s="82"/>
    </row>
    <row r="64" spans="1:21" ht="51" thickTop="1" thickBot="1" x14ac:dyDescent="0.35">
      <c r="A64" s="62">
        <v>61</v>
      </c>
      <c r="B64" s="72" t="s">
        <v>539</v>
      </c>
      <c r="C64" s="73" t="s">
        <v>59</v>
      </c>
      <c r="D64" s="73" t="s">
        <v>61</v>
      </c>
      <c r="E64" s="73" t="s">
        <v>71</v>
      </c>
      <c r="F64" s="74" t="s">
        <v>30</v>
      </c>
      <c r="G64" s="73">
        <v>59</v>
      </c>
      <c r="H64" s="162">
        <v>24600</v>
      </c>
      <c r="I64" s="158"/>
      <c r="J64" s="162">
        <v>24600</v>
      </c>
      <c r="K64" s="162"/>
      <c r="L64" s="162"/>
      <c r="M64" s="75"/>
      <c r="N64" s="113" t="s">
        <v>863</v>
      </c>
      <c r="O64" s="105">
        <v>2024</v>
      </c>
      <c r="P64" s="74">
        <v>2024</v>
      </c>
      <c r="Q64" s="72" t="s">
        <v>537</v>
      </c>
      <c r="R64" s="72" t="s">
        <v>574</v>
      </c>
      <c r="S64" s="78"/>
      <c r="T64" s="73"/>
      <c r="U64" s="73"/>
    </row>
    <row r="65" spans="1:21" ht="121.5" customHeight="1" thickTop="1" thickBot="1" x14ac:dyDescent="0.35">
      <c r="A65" s="62">
        <v>62</v>
      </c>
      <c r="B65" s="72" t="s">
        <v>540</v>
      </c>
      <c r="C65" s="73" t="s">
        <v>59</v>
      </c>
      <c r="D65" s="73" t="s">
        <v>61</v>
      </c>
      <c r="E65" s="73" t="s">
        <v>71</v>
      </c>
      <c r="F65" s="74" t="s">
        <v>47</v>
      </c>
      <c r="G65" s="110" t="s">
        <v>1047</v>
      </c>
      <c r="H65" s="163">
        <v>44800</v>
      </c>
      <c r="I65" s="158"/>
      <c r="J65" s="163">
        <v>44800</v>
      </c>
      <c r="K65" s="162"/>
      <c r="L65" s="162"/>
      <c r="M65" s="75"/>
      <c r="N65" s="113" t="s">
        <v>864</v>
      </c>
      <c r="O65" s="105">
        <v>2024</v>
      </c>
      <c r="P65" s="105">
        <v>2024</v>
      </c>
      <c r="Q65" s="72" t="s">
        <v>537</v>
      </c>
      <c r="R65" s="72" t="s">
        <v>575</v>
      </c>
      <c r="S65" s="78"/>
      <c r="T65" s="73"/>
      <c r="U65" s="73"/>
    </row>
    <row r="66" spans="1:21" ht="409.6" customHeight="1" thickTop="1" thickBot="1" x14ac:dyDescent="0.35">
      <c r="A66" s="62">
        <v>63</v>
      </c>
      <c r="B66" s="79" t="s">
        <v>46</v>
      </c>
      <c r="C66" s="73" t="s">
        <v>20</v>
      </c>
      <c r="D66" s="73" t="s">
        <v>76</v>
      </c>
      <c r="E66" s="73" t="s">
        <v>75</v>
      </c>
      <c r="F66" s="74" t="s">
        <v>47</v>
      </c>
      <c r="G66" s="110" t="s">
        <v>1048</v>
      </c>
      <c r="H66" s="162">
        <v>80000</v>
      </c>
      <c r="I66" s="158"/>
      <c r="J66" s="162">
        <v>80000</v>
      </c>
      <c r="K66" s="162"/>
      <c r="L66" s="162"/>
      <c r="M66" s="75"/>
      <c r="N66" s="72" t="s">
        <v>482</v>
      </c>
      <c r="O66" s="76">
        <v>2022</v>
      </c>
      <c r="P66" s="76">
        <v>2024</v>
      </c>
      <c r="Q66" s="72" t="s">
        <v>48</v>
      </c>
      <c r="R66" s="72" t="s">
        <v>575</v>
      </c>
      <c r="S66" s="106" t="s">
        <v>28</v>
      </c>
      <c r="T66" s="82" t="s">
        <v>1064</v>
      </c>
      <c r="U66" s="73"/>
    </row>
    <row r="67" spans="1:21" ht="409.6" customHeight="1" thickTop="1" thickBot="1" x14ac:dyDescent="0.35">
      <c r="A67" s="62">
        <v>64</v>
      </c>
      <c r="B67" s="79" t="s">
        <v>94</v>
      </c>
      <c r="C67" s="73" t="s">
        <v>20</v>
      </c>
      <c r="D67" s="186" t="s">
        <v>76</v>
      </c>
      <c r="E67" s="186" t="s">
        <v>75</v>
      </c>
      <c r="F67" s="74" t="s">
        <v>47</v>
      </c>
      <c r="G67" s="110" t="s">
        <v>1049</v>
      </c>
      <c r="H67" s="162">
        <v>1100000</v>
      </c>
      <c r="I67" s="158"/>
      <c r="J67" s="162">
        <v>661000</v>
      </c>
      <c r="K67" s="162">
        <v>439000</v>
      </c>
      <c r="L67" s="162"/>
      <c r="M67" s="75"/>
      <c r="N67" s="72" t="s">
        <v>577</v>
      </c>
      <c r="O67" s="83">
        <v>2024</v>
      </c>
      <c r="P67" s="83">
        <v>2026</v>
      </c>
      <c r="Q67" s="72" t="s">
        <v>48</v>
      </c>
      <c r="R67" s="72" t="s">
        <v>575</v>
      </c>
      <c r="S67" s="85" t="s">
        <v>28</v>
      </c>
      <c r="T67" s="82" t="s">
        <v>1064</v>
      </c>
      <c r="U67" s="73"/>
    </row>
    <row r="68" spans="1:21" ht="34.5" thickTop="1" thickBot="1" x14ac:dyDescent="0.35">
      <c r="A68" s="62">
        <v>65</v>
      </c>
      <c r="B68" s="72" t="s">
        <v>541</v>
      </c>
      <c r="C68" s="73" t="s">
        <v>59</v>
      </c>
      <c r="D68" s="73" t="s">
        <v>61</v>
      </c>
      <c r="E68" s="73" t="s">
        <v>71</v>
      </c>
      <c r="F68" s="74" t="s">
        <v>53</v>
      </c>
      <c r="G68" s="73">
        <v>65</v>
      </c>
      <c r="H68" s="169">
        <v>15000</v>
      </c>
      <c r="I68" s="158"/>
      <c r="J68" s="169">
        <v>15000</v>
      </c>
      <c r="K68" s="162"/>
      <c r="L68" s="162"/>
      <c r="M68" s="75"/>
      <c r="N68" s="80" t="s">
        <v>653</v>
      </c>
      <c r="O68" s="74">
        <v>2024</v>
      </c>
      <c r="P68" s="74">
        <v>2024</v>
      </c>
      <c r="Q68" s="72" t="s">
        <v>537</v>
      </c>
      <c r="R68" s="72" t="s">
        <v>605</v>
      </c>
      <c r="S68" s="78"/>
      <c r="T68" s="73"/>
      <c r="U68" s="73"/>
    </row>
    <row r="69" spans="1:21" ht="43.5" customHeight="1" thickTop="1" thickBot="1" x14ac:dyDescent="0.35">
      <c r="A69" s="62">
        <v>66</v>
      </c>
      <c r="B69" s="72" t="s">
        <v>542</v>
      </c>
      <c r="C69" s="73" t="s">
        <v>59</v>
      </c>
      <c r="D69" s="73" t="s">
        <v>61</v>
      </c>
      <c r="E69" s="73" t="s">
        <v>71</v>
      </c>
      <c r="F69" s="74" t="s">
        <v>53</v>
      </c>
      <c r="G69" s="73">
        <v>64</v>
      </c>
      <c r="H69" s="162">
        <v>11200</v>
      </c>
      <c r="I69" s="158"/>
      <c r="J69" s="162">
        <v>11200</v>
      </c>
      <c r="K69" s="162"/>
      <c r="L69" s="162"/>
      <c r="M69" s="75"/>
      <c r="N69" s="80" t="s">
        <v>654</v>
      </c>
      <c r="O69" s="74">
        <v>2023</v>
      </c>
      <c r="P69" s="74">
        <v>2024</v>
      </c>
      <c r="Q69" s="72" t="s">
        <v>537</v>
      </c>
      <c r="R69" s="72" t="s">
        <v>605</v>
      </c>
      <c r="S69" s="78"/>
      <c r="T69" s="73"/>
      <c r="U69" s="73"/>
    </row>
    <row r="70" spans="1:21" ht="34.5" thickTop="1" thickBot="1" x14ac:dyDescent="0.35">
      <c r="A70" s="62">
        <v>67</v>
      </c>
      <c r="B70" s="72" t="s">
        <v>543</v>
      </c>
      <c r="C70" s="73" t="s">
        <v>612</v>
      </c>
      <c r="D70" s="73" t="s">
        <v>61</v>
      </c>
      <c r="E70" s="73" t="s">
        <v>71</v>
      </c>
      <c r="F70" s="74" t="s">
        <v>54</v>
      </c>
      <c r="G70" s="73"/>
      <c r="H70" s="162">
        <v>13400</v>
      </c>
      <c r="I70" s="158"/>
      <c r="J70" s="162">
        <v>13400</v>
      </c>
      <c r="K70" s="162"/>
      <c r="L70" s="162"/>
      <c r="M70" s="75"/>
      <c r="N70" s="80" t="s">
        <v>655</v>
      </c>
      <c r="O70" s="74">
        <v>2024</v>
      </c>
      <c r="P70" s="74">
        <v>2024</v>
      </c>
      <c r="Q70" s="72" t="s">
        <v>537</v>
      </c>
      <c r="R70" s="72" t="s">
        <v>608</v>
      </c>
      <c r="S70" s="78"/>
      <c r="T70" s="73"/>
      <c r="U70" s="73"/>
    </row>
    <row r="71" spans="1:21" ht="34.5" thickTop="1" thickBot="1" x14ac:dyDescent="0.35">
      <c r="A71" s="62">
        <v>68</v>
      </c>
      <c r="B71" s="105" t="s">
        <v>778</v>
      </c>
      <c r="C71" s="73" t="s">
        <v>59</v>
      </c>
      <c r="D71" s="73" t="s">
        <v>61</v>
      </c>
      <c r="E71" s="73" t="s">
        <v>71</v>
      </c>
      <c r="F71" s="111" t="s">
        <v>55</v>
      </c>
      <c r="G71" s="73"/>
      <c r="H71" s="162">
        <v>80600</v>
      </c>
      <c r="I71" s="158"/>
      <c r="J71" s="162">
        <v>80600</v>
      </c>
      <c r="K71" s="162"/>
      <c r="L71" s="162"/>
      <c r="M71" s="75"/>
      <c r="N71" s="113" t="s">
        <v>966</v>
      </c>
      <c r="O71" s="74">
        <v>2024</v>
      </c>
      <c r="P71" s="74">
        <v>2024</v>
      </c>
      <c r="Q71" s="105" t="s">
        <v>537</v>
      </c>
      <c r="R71" s="105" t="s">
        <v>779</v>
      </c>
      <c r="S71" s="78"/>
      <c r="T71" s="73"/>
      <c r="U71" s="73"/>
    </row>
    <row r="72" spans="1:21" ht="34.5" thickTop="1" thickBot="1" x14ac:dyDescent="0.35">
      <c r="A72" s="62">
        <v>69</v>
      </c>
      <c r="B72" s="79" t="s">
        <v>544</v>
      </c>
      <c r="C72" s="73" t="s">
        <v>59</v>
      </c>
      <c r="D72" s="73" t="s">
        <v>61</v>
      </c>
      <c r="E72" s="73" t="s">
        <v>614</v>
      </c>
      <c r="F72" s="74" t="s">
        <v>32</v>
      </c>
      <c r="G72" s="73"/>
      <c r="H72" s="162">
        <v>22285</v>
      </c>
      <c r="I72" s="158"/>
      <c r="J72" s="162">
        <v>22285</v>
      </c>
      <c r="K72" s="162"/>
      <c r="L72" s="162"/>
      <c r="M72" s="75"/>
      <c r="N72" s="113" t="s">
        <v>967</v>
      </c>
      <c r="O72" s="128">
        <v>2023</v>
      </c>
      <c r="P72" s="74">
        <v>2024</v>
      </c>
      <c r="Q72" s="72" t="s">
        <v>537</v>
      </c>
      <c r="R72" s="72" t="s">
        <v>545</v>
      </c>
      <c r="S72" s="78"/>
      <c r="T72" s="73"/>
      <c r="U72" s="73"/>
    </row>
    <row r="73" spans="1:21" ht="34.5" thickTop="1" thickBot="1" x14ac:dyDescent="0.35">
      <c r="A73" s="62">
        <v>70</v>
      </c>
      <c r="B73" s="105" t="s">
        <v>807</v>
      </c>
      <c r="C73" s="73" t="s">
        <v>59</v>
      </c>
      <c r="D73" s="73" t="s">
        <v>61</v>
      </c>
      <c r="E73" s="73" t="s">
        <v>71</v>
      </c>
      <c r="F73" s="74" t="s">
        <v>395</v>
      </c>
      <c r="G73" s="73"/>
      <c r="H73" s="162">
        <v>30800</v>
      </c>
      <c r="I73" s="158"/>
      <c r="J73" s="162">
        <v>30800</v>
      </c>
      <c r="K73" s="162"/>
      <c r="L73" s="162"/>
      <c r="M73" s="75"/>
      <c r="N73" s="113" t="s">
        <v>865</v>
      </c>
      <c r="O73" s="74">
        <v>2024</v>
      </c>
      <c r="P73" s="74">
        <v>2025</v>
      </c>
      <c r="Q73" s="72" t="s">
        <v>537</v>
      </c>
      <c r="R73" s="72" t="s">
        <v>576</v>
      </c>
      <c r="S73" s="78"/>
      <c r="T73" s="73"/>
      <c r="U73" s="73"/>
    </row>
    <row r="74" spans="1:21" ht="172.5" customHeight="1" thickTop="1" thickBot="1" x14ac:dyDescent="0.35">
      <c r="A74" s="62">
        <v>71</v>
      </c>
      <c r="B74" s="79" t="s">
        <v>39</v>
      </c>
      <c r="C74" s="73" t="s">
        <v>622</v>
      </c>
      <c r="D74" s="73" t="s">
        <v>621</v>
      </c>
      <c r="E74" s="73" t="s">
        <v>620</v>
      </c>
      <c r="F74" s="74" t="s">
        <v>32</v>
      </c>
      <c r="G74" s="73"/>
      <c r="H74" s="162">
        <v>175156.22</v>
      </c>
      <c r="I74" s="158"/>
      <c r="J74" s="162">
        <v>26273</v>
      </c>
      <c r="K74" s="162">
        <v>140125</v>
      </c>
      <c r="L74" s="162">
        <v>8757.8109999999997</v>
      </c>
      <c r="M74" s="75"/>
      <c r="N74" s="72" t="s">
        <v>40</v>
      </c>
      <c r="O74" s="76">
        <v>2020</v>
      </c>
      <c r="P74" s="76">
        <v>2024</v>
      </c>
      <c r="Q74" s="72" t="s">
        <v>48</v>
      </c>
      <c r="R74" s="72" t="s">
        <v>537</v>
      </c>
      <c r="S74" s="105" t="s">
        <v>28</v>
      </c>
      <c r="T74" s="74" t="s">
        <v>41</v>
      </c>
      <c r="U74" s="73"/>
    </row>
    <row r="75" spans="1:21" ht="185.25" customHeight="1" thickTop="1" thickBot="1" x14ac:dyDescent="0.35">
      <c r="A75" s="62">
        <v>72</v>
      </c>
      <c r="B75" s="79" t="s">
        <v>866</v>
      </c>
      <c r="C75" s="73" t="s">
        <v>20</v>
      </c>
      <c r="D75" s="73" t="s">
        <v>83</v>
      </c>
      <c r="E75" s="73" t="s">
        <v>615</v>
      </c>
      <c r="F75" s="105" t="s">
        <v>1016</v>
      </c>
      <c r="G75" s="73"/>
      <c r="H75" s="162">
        <v>109120</v>
      </c>
      <c r="I75" s="158"/>
      <c r="J75" s="162">
        <v>109120</v>
      </c>
      <c r="K75" s="162"/>
      <c r="L75" s="162"/>
      <c r="M75" s="75"/>
      <c r="N75" s="105" t="s">
        <v>968</v>
      </c>
      <c r="O75" s="128">
        <v>2023</v>
      </c>
      <c r="P75" s="128">
        <v>2023</v>
      </c>
      <c r="Q75" s="105" t="s">
        <v>905</v>
      </c>
      <c r="R75" s="72" t="s">
        <v>33</v>
      </c>
      <c r="S75" s="105"/>
      <c r="T75" s="74"/>
      <c r="U75" s="73"/>
    </row>
    <row r="76" spans="1:21" ht="166.5" customHeight="1" thickTop="1" thickBot="1" x14ac:dyDescent="0.35">
      <c r="A76" s="62">
        <v>73</v>
      </c>
      <c r="B76" s="79" t="s">
        <v>868</v>
      </c>
      <c r="C76" s="73" t="s">
        <v>20</v>
      </c>
      <c r="D76" s="73" t="s">
        <v>83</v>
      </c>
      <c r="E76" s="73" t="s">
        <v>615</v>
      </c>
      <c r="F76" s="79" t="s">
        <v>1017</v>
      </c>
      <c r="G76" s="82"/>
      <c r="H76" s="166">
        <v>288450</v>
      </c>
      <c r="I76" s="166"/>
      <c r="J76" s="164">
        <v>288450</v>
      </c>
      <c r="K76" s="164"/>
      <c r="L76" s="164"/>
      <c r="M76" s="84"/>
      <c r="N76" s="105" t="s">
        <v>969</v>
      </c>
      <c r="O76" s="83">
        <v>2024</v>
      </c>
      <c r="P76" s="83">
        <v>2025</v>
      </c>
      <c r="Q76" s="136" t="s">
        <v>872</v>
      </c>
      <c r="R76" s="72" t="s">
        <v>33</v>
      </c>
      <c r="S76" s="81"/>
      <c r="T76" s="81"/>
      <c r="U76" s="73"/>
    </row>
    <row r="77" spans="1:21" ht="18.75" thickTop="1" thickBot="1" x14ac:dyDescent="0.35">
      <c r="A77" s="62">
        <v>74</v>
      </c>
      <c r="B77" s="105" t="s">
        <v>726</v>
      </c>
      <c r="C77" s="110" t="s">
        <v>59</v>
      </c>
      <c r="D77" s="110" t="s">
        <v>17</v>
      </c>
      <c r="E77" s="110" t="s">
        <v>727</v>
      </c>
      <c r="F77" s="111" t="s">
        <v>53</v>
      </c>
      <c r="G77" s="73"/>
      <c r="H77" s="169">
        <v>27500</v>
      </c>
      <c r="I77" s="158"/>
      <c r="J77" s="169">
        <v>27500</v>
      </c>
      <c r="K77" s="162"/>
      <c r="L77" s="162"/>
      <c r="M77" s="75"/>
      <c r="N77" s="113" t="s">
        <v>728</v>
      </c>
      <c r="O77" s="128">
        <v>2023</v>
      </c>
      <c r="P77" s="128">
        <v>2023</v>
      </c>
      <c r="Q77" s="60" t="s">
        <v>33</v>
      </c>
      <c r="R77" s="80" t="s">
        <v>600</v>
      </c>
      <c r="S77" s="78"/>
      <c r="T77" s="73"/>
      <c r="U77" s="73"/>
    </row>
    <row r="78" spans="1:21" ht="34.5" thickTop="1" thickBot="1" x14ac:dyDescent="0.35">
      <c r="A78" s="62">
        <v>75</v>
      </c>
      <c r="B78" s="79" t="s">
        <v>38</v>
      </c>
      <c r="C78" s="73" t="s">
        <v>20</v>
      </c>
      <c r="D78" s="73" t="s">
        <v>83</v>
      </c>
      <c r="E78" s="73" t="s">
        <v>615</v>
      </c>
      <c r="F78" s="74" t="s">
        <v>32</v>
      </c>
      <c r="G78" s="73"/>
      <c r="H78" s="162">
        <v>2000000</v>
      </c>
      <c r="I78" s="158"/>
      <c r="J78" s="170">
        <v>0.15</v>
      </c>
      <c r="K78" s="170">
        <v>0.85</v>
      </c>
      <c r="L78" s="162"/>
      <c r="M78" s="75"/>
      <c r="N78" s="72" t="s">
        <v>156</v>
      </c>
      <c r="O78" s="128">
        <v>2023</v>
      </c>
      <c r="P78" s="74">
        <v>2027</v>
      </c>
      <c r="Q78" s="72" t="s">
        <v>48</v>
      </c>
      <c r="R78" s="72" t="s">
        <v>590</v>
      </c>
      <c r="S78" s="78"/>
      <c r="T78" s="73"/>
      <c r="U78" s="73"/>
    </row>
    <row r="79" spans="1:21" ht="34.5" thickTop="1" thickBot="1" x14ac:dyDescent="0.35">
      <c r="A79" s="62">
        <v>76</v>
      </c>
      <c r="B79" s="72" t="s">
        <v>586</v>
      </c>
      <c r="C79" s="73" t="s">
        <v>20</v>
      </c>
      <c r="D79" s="73" t="s">
        <v>76</v>
      </c>
      <c r="E79" s="73" t="s">
        <v>75</v>
      </c>
      <c r="F79" s="74" t="s">
        <v>496</v>
      </c>
      <c r="G79" s="73">
        <v>76</v>
      </c>
      <c r="H79" s="162">
        <v>500000</v>
      </c>
      <c r="I79" s="158"/>
      <c r="J79" s="170">
        <v>0.15</v>
      </c>
      <c r="K79" s="170">
        <v>0.85</v>
      </c>
      <c r="L79" s="162"/>
      <c r="M79" s="75"/>
      <c r="N79" s="105" t="s">
        <v>1065</v>
      </c>
      <c r="O79" s="110">
        <v>2024</v>
      </c>
      <c r="P79" s="73">
        <v>2024</v>
      </c>
      <c r="Q79" s="72" t="s">
        <v>48</v>
      </c>
      <c r="R79" s="105" t="s">
        <v>870</v>
      </c>
      <c r="S79" s="78"/>
      <c r="T79" s="82" t="s">
        <v>1064</v>
      </c>
      <c r="U79" s="73"/>
    </row>
    <row r="80" spans="1:21" ht="34.5" thickTop="1" thickBot="1" x14ac:dyDescent="0.35">
      <c r="A80" s="62">
        <v>77</v>
      </c>
      <c r="B80" s="72" t="s">
        <v>547</v>
      </c>
      <c r="C80" s="73" t="s">
        <v>59</v>
      </c>
      <c r="D80" s="73" t="s">
        <v>61</v>
      </c>
      <c r="E80" s="73" t="s">
        <v>69</v>
      </c>
      <c r="F80" s="74" t="s">
        <v>496</v>
      </c>
      <c r="G80" s="73">
        <v>75</v>
      </c>
      <c r="H80" s="169">
        <v>25000</v>
      </c>
      <c r="I80" s="169"/>
      <c r="J80" s="169">
        <v>25000</v>
      </c>
      <c r="K80" s="162"/>
      <c r="L80" s="162"/>
      <c r="M80" s="75"/>
      <c r="N80" s="72" t="s">
        <v>659</v>
      </c>
      <c r="O80" s="149">
        <v>2023</v>
      </c>
      <c r="P80" s="149">
        <v>2023</v>
      </c>
      <c r="Q80" s="78" t="s">
        <v>33</v>
      </c>
      <c r="R80" s="72" t="s">
        <v>546</v>
      </c>
      <c r="S80" s="78"/>
      <c r="T80" s="73"/>
      <c r="U80" s="73"/>
    </row>
    <row r="81" spans="1:21" ht="34.5" thickTop="1" thickBot="1" x14ac:dyDescent="0.35">
      <c r="A81" s="62">
        <v>78</v>
      </c>
      <c r="B81" s="72" t="s">
        <v>588</v>
      </c>
      <c r="C81" s="73" t="s">
        <v>59</v>
      </c>
      <c r="D81" s="73" t="s">
        <v>65</v>
      </c>
      <c r="E81" s="73" t="s">
        <v>77</v>
      </c>
      <c r="F81" s="74" t="s">
        <v>32</v>
      </c>
      <c r="G81" s="73"/>
      <c r="H81" s="162">
        <v>28000</v>
      </c>
      <c r="I81" s="158"/>
      <c r="J81" s="162">
        <v>28000</v>
      </c>
      <c r="K81" s="162"/>
      <c r="L81" s="162"/>
      <c r="M81" s="75"/>
      <c r="N81" s="105" t="s">
        <v>871</v>
      </c>
      <c r="O81" s="73">
        <v>2024</v>
      </c>
      <c r="P81" s="73">
        <v>2024</v>
      </c>
      <c r="Q81" s="78" t="s">
        <v>33</v>
      </c>
      <c r="R81" s="72" t="s">
        <v>548</v>
      </c>
      <c r="S81" s="78"/>
      <c r="T81" s="73"/>
      <c r="U81" s="73"/>
    </row>
    <row r="82" spans="1:21" ht="43.5" customHeight="1" thickTop="1" thickBot="1" x14ac:dyDescent="0.35">
      <c r="A82" s="62">
        <v>79</v>
      </c>
      <c r="B82" s="105" t="s">
        <v>549</v>
      </c>
      <c r="C82" s="73" t="s">
        <v>59</v>
      </c>
      <c r="D82" s="73" t="s">
        <v>63</v>
      </c>
      <c r="E82" s="73" t="s">
        <v>616</v>
      </c>
      <c r="F82" s="74" t="s">
        <v>32</v>
      </c>
      <c r="G82" s="73"/>
      <c r="H82" s="163">
        <v>90000</v>
      </c>
      <c r="I82" s="158"/>
      <c r="J82" s="163">
        <v>90000</v>
      </c>
      <c r="K82" s="162"/>
      <c r="L82" s="162"/>
      <c r="M82" s="75"/>
      <c r="N82" s="72" t="s">
        <v>660</v>
      </c>
      <c r="O82" s="106">
        <v>2024</v>
      </c>
      <c r="P82" s="106">
        <v>2024</v>
      </c>
      <c r="Q82" s="78" t="s">
        <v>33</v>
      </c>
      <c r="R82" s="72" t="s">
        <v>106</v>
      </c>
      <c r="S82" s="78"/>
      <c r="T82" s="73"/>
      <c r="U82" s="73"/>
    </row>
    <row r="83" spans="1:21" ht="34.5" thickTop="1" thickBot="1" x14ac:dyDescent="0.35">
      <c r="A83" s="62">
        <v>80</v>
      </c>
      <c r="B83" s="72" t="s">
        <v>591</v>
      </c>
      <c r="C83" s="73" t="s">
        <v>59</v>
      </c>
      <c r="D83" s="73" t="s">
        <v>64</v>
      </c>
      <c r="E83" s="73" t="s">
        <v>79</v>
      </c>
      <c r="F83" s="74" t="s">
        <v>88</v>
      </c>
      <c r="G83" s="73"/>
      <c r="H83" s="162">
        <v>150000</v>
      </c>
      <c r="I83" s="158"/>
      <c r="J83" s="162">
        <v>150000</v>
      </c>
      <c r="K83" s="162"/>
      <c r="L83" s="162"/>
      <c r="M83" s="75"/>
      <c r="N83" s="105" t="s">
        <v>913</v>
      </c>
      <c r="O83" s="74">
        <v>2023</v>
      </c>
      <c r="P83" s="74">
        <v>2026</v>
      </c>
      <c r="Q83" s="72" t="s">
        <v>468</v>
      </c>
      <c r="R83" s="72"/>
      <c r="S83" s="78" t="s">
        <v>28</v>
      </c>
      <c r="T83" s="73"/>
      <c r="U83" s="73"/>
    </row>
    <row r="84" spans="1:21" ht="34.5" thickTop="1" thickBot="1" x14ac:dyDescent="0.35">
      <c r="A84" s="62">
        <v>81</v>
      </c>
      <c r="B84" s="105" t="s">
        <v>800</v>
      </c>
      <c r="C84" s="73" t="s">
        <v>59</v>
      </c>
      <c r="D84" s="73" t="s">
        <v>65</v>
      </c>
      <c r="E84" s="73" t="s">
        <v>77</v>
      </c>
      <c r="F84" s="111" t="s">
        <v>111</v>
      </c>
      <c r="G84" s="73"/>
      <c r="H84" s="162">
        <v>72200</v>
      </c>
      <c r="I84" s="158"/>
      <c r="J84" s="162">
        <v>72200</v>
      </c>
      <c r="K84" s="162"/>
      <c r="L84" s="162"/>
      <c r="M84" s="75"/>
      <c r="N84" s="105" t="s">
        <v>801</v>
      </c>
      <c r="O84" s="74">
        <v>2024</v>
      </c>
      <c r="P84" s="74">
        <v>2024</v>
      </c>
      <c r="Q84" s="60" t="s">
        <v>33</v>
      </c>
      <c r="R84" s="80" t="s">
        <v>561</v>
      </c>
      <c r="S84" s="78"/>
      <c r="T84" s="73"/>
      <c r="U84" s="73"/>
    </row>
    <row r="85" spans="1:21" ht="34.5" thickTop="1" thickBot="1" x14ac:dyDescent="0.35">
      <c r="A85" s="62">
        <v>82</v>
      </c>
      <c r="B85" s="72" t="s">
        <v>592</v>
      </c>
      <c r="C85" s="73" t="s">
        <v>59</v>
      </c>
      <c r="D85" s="73" t="s">
        <v>65</v>
      </c>
      <c r="E85" s="73" t="s">
        <v>77</v>
      </c>
      <c r="F85" s="74" t="s">
        <v>111</v>
      </c>
      <c r="G85" s="73"/>
      <c r="H85" s="162">
        <v>30000</v>
      </c>
      <c r="I85" s="158"/>
      <c r="J85" s="162">
        <v>30000</v>
      </c>
      <c r="K85" s="162"/>
      <c r="L85" s="162"/>
      <c r="M85" s="75"/>
      <c r="N85" s="72" t="s">
        <v>661</v>
      </c>
      <c r="O85" s="74">
        <v>2023</v>
      </c>
      <c r="P85" s="74">
        <v>2024</v>
      </c>
      <c r="Q85" s="72" t="s">
        <v>106</v>
      </c>
      <c r="R85" s="72" t="s">
        <v>561</v>
      </c>
      <c r="S85" s="78" t="s">
        <v>28</v>
      </c>
      <c r="T85" s="73"/>
      <c r="U85" s="73"/>
    </row>
    <row r="86" spans="1:21" ht="125.25" customHeight="1" thickTop="1" thickBot="1" x14ac:dyDescent="0.35">
      <c r="A86" s="62">
        <v>83</v>
      </c>
      <c r="B86" s="137" t="s">
        <v>704</v>
      </c>
      <c r="C86" s="138" t="s">
        <v>59</v>
      </c>
      <c r="D86" s="138" t="s">
        <v>65</v>
      </c>
      <c r="E86" s="138" t="s">
        <v>77</v>
      </c>
      <c r="F86" s="137" t="s">
        <v>1018</v>
      </c>
      <c r="G86" s="138"/>
      <c r="H86" s="167">
        <v>671550</v>
      </c>
      <c r="I86" s="168"/>
      <c r="J86" s="162">
        <v>116550</v>
      </c>
      <c r="K86" s="171">
        <v>555000</v>
      </c>
      <c r="L86" s="172"/>
      <c r="M86" s="139"/>
      <c r="N86" s="140" t="s">
        <v>662</v>
      </c>
      <c r="O86" s="150">
        <v>2022</v>
      </c>
      <c r="P86" s="150">
        <v>2024</v>
      </c>
      <c r="Q86" s="141" t="s">
        <v>48</v>
      </c>
      <c r="R86" s="142" t="s">
        <v>703</v>
      </c>
      <c r="S86" s="143" t="s">
        <v>700</v>
      </c>
      <c r="T86" s="144" t="s">
        <v>481</v>
      </c>
      <c r="U86" s="138"/>
    </row>
    <row r="87" spans="1:21" s="117" customFormat="1" ht="39" customHeight="1" thickTop="1" thickBot="1" x14ac:dyDescent="0.35">
      <c r="A87" s="62">
        <v>84</v>
      </c>
      <c r="B87" s="79" t="s">
        <v>764</v>
      </c>
      <c r="C87" s="82" t="s">
        <v>20</v>
      </c>
      <c r="D87" s="82" t="s">
        <v>83</v>
      </c>
      <c r="E87" s="82" t="s">
        <v>615</v>
      </c>
      <c r="F87" s="83" t="s">
        <v>32</v>
      </c>
      <c r="G87" s="82"/>
      <c r="H87" s="166">
        <v>36450</v>
      </c>
      <c r="I87" s="173"/>
      <c r="J87" s="164">
        <v>36450</v>
      </c>
      <c r="K87" s="164"/>
      <c r="L87" s="164"/>
      <c r="M87" s="84"/>
      <c r="N87" s="85" t="s">
        <v>970</v>
      </c>
      <c r="O87" s="129">
        <v>2023</v>
      </c>
      <c r="P87" s="129">
        <v>2023</v>
      </c>
      <c r="Q87" s="81" t="s">
        <v>33</v>
      </c>
      <c r="R87" s="85"/>
      <c r="S87" s="81"/>
      <c r="T87" s="81"/>
      <c r="U87" s="82"/>
    </row>
    <row r="88" spans="1:21" ht="44.25" customHeight="1" thickTop="1" thickBot="1" x14ac:dyDescent="0.35">
      <c r="A88" s="62">
        <v>85</v>
      </c>
      <c r="B88" s="72" t="s">
        <v>730</v>
      </c>
      <c r="C88" s="110" t="s">
        <v>59</v>
      </c>
      <c r="D88" s="110" t="s">
        <v>21</v>
      </c>
      <c r="E88" s="110" t="s">
        <v>614</v>
      </c>
      <c r="F88" s="111" t="s">
        <v>26</v>
      </c>
      <c r="G88" s="73"/>
      <c r="H88" s="167">
        <v>69100</v>
      </c>
      <c r="I88" s="168"/>
      <c r="J88" s="162">
        <v>69100</v>
      </c>
      <c r="K88" s="162"/>
      <c r="L88" s="162"/>
      <c r="M88" s="75"/>
      <c r="N88" s="113" t="s">
        <v>971</v>
      </c>
      <c r="O88" s="74">
        <v>2024</v>
      </c>
      <c r="P88" s="74">
        <v>2025</v>
      </c>
      <c r="Q88" s="60" t="s">
        <v>33</v>
      </c>
      <c r="R88" s="113" t="s">
        <v>731</v>
      </c>
      <c r="S88" s="107"/>
      <c r="T88" s="60"/>
      <c r="U88" s="73"/>
    </row>
    <row r="89" spans="1:21" ht="41.25" customHeight="1" thickTop="1" thickBot="1" x14ac:dyDescent="0.35">
      <c r="A89" s="62">
        <v>86</v>
      </c>
      <c r="B89" s="72" t="s">
        <v>558</v>
      </c>
      <c r="C89" s="73" t="s">
        <v>20</v>
      </c>
      <c r="D89" s="73" t="s">
        <v>83</v>
      </c>
      <c r="E89" s="73" t="s">
        <v>615</v>
      </c>
      <c r="F89" s="74" t="s">
        <v>53</v>
      </c>
      <c r="G89" s="73"/>
      <c r="H89" s="167">
        <v>60000</v>
      </c>
      <c r="I89" s="168"/>
      <c r="J89" s="162">
        <v>60000</v>
      </c>
      <c r="K89" s="162"/>
      <c r="L89" s="162"/>
      <c r="M89" s="75"/>
      <c r="N89" s="80" t="s">
        <v>663</v>
      </c>
      <c r="O89" s="76">
        <v>2022</v>
      </c>
      <c r="P89" s="76">
        <v>2023</v>
      </c>
      <c r="Q89" s="60" t="s">
        <v>33</v>
      </c>
      <c r="R89" s="80" t="s">
        <v>600</v>
      </c>
      <c r="S89" s="107"/>
      <c r="T89" s="60"/>
      <c r="U89" s="73"/>
    </row>
    <row r="90" spans="1:21" ht="34.5" thickTop="1" thickBot="1" x14ac:dyDescent="0.35">
      <c r="A90" s="62">
        <v>87</v>
      </c>
      <c r="B90" s="72" t="s">
        <v>584</v>
      </c>
      <c r="C90" s="73" t="s">
        <v>20</v>
      </c>
      <c r="D90" s="73" t="s">
        <v>83</v>
      </c>
      <c r="E90" s="73" t="s">
        <v>615</v>
      </c>
      <c r="F90" s="74" t="s">
        <v>91</v>
      </c>
      <c r="G90" s="73"/>
      <c r="H90" s="162">
        <v>40000</v>
      </c>
      <c r="I90" s="158"/>
      <c r="J90" s="162">
        <v>40000</v>
      </c>
      <c r="K90" s="162"/>
      <c r="L90" s="162"/>
      <c r="M90" s="75"/>
      <c r="N90" s="72" t="s">
        <v>664</v>
      </c>
      <c r="O90" s="74">
        <v>2024</v>
      </c>
      <c r="P90" s="74">
        <v>2024</v>
      </c>
      <c r="Q90" s="72" t="s">
        <v>33</v>
      </c>
      <c r="R90" s="72" t="s">
        <v>585</v>
      </c>
      <c r="S90" s="107"/>
      <c r="T90" s="73"/>
      <c r="U90" s="73"/>
    </row>
    <row r="91" spans="1:21" s="101" customFormat="1" ht="63.75" customHeight="1" thickTop="1" thickBot="1" x14ac:dyDescent="0.35">
      <c r="A91" s="62">
        <v>88</v>
      </c>
      <c r="B91" s="144" t="s">
        <v>692</v>
      </c>
      <c r="C91" s="73" t="s">
        <v>59</v>
      </c>
      <c r="D91" s="73" t="s">
        <v>17</v>
      </c>
      <c r="E91" s="73" t="s">
        <v>70</v>
      </c>
      <c r="F91" s="74" t="s">
        <v>26</v>
      </c>
      <c r="G91" s="73"/>
      <c r="H91" s="162">
        <v>50000</v>
      </c>
      <c r="I91" s="158"/>
      <c r="J91" s="162">
        <v>5000</v>
      </c>
      <c r="K91" s="162">
        <v>45000</v>
      </c>
      <c r="L91" s="162"/>
      <c r="M91" s="75"/>
      <c r="N91" s="105" t="s">
        <v>972</v>
      </c>
      <c r="O91" s="128">
        <v>2022</v>
      </c>
      <c r="P91" s="128">
        <v>2023</v>
      </c>
      <c r="Q91" s="72" t="s">
        <v>48</v>
      </c>
      <c r="R91" s="72" t="s">
        <v>532</v>
      </c>
      <c r="S91" s="107" t="s">
        <v>18</v>
      </c>
      <c r="T91" s="73" t="s">
        <v>361</v>
      </c>
      <c r="U91" s="110" t="s">
        <v>695</v>
      </c>
    </row>
    <row r="92" spans="1:21" s="117" customFormat="1" ht="34.5" thickTop="1" thickBot="1" x14ac:dyDescent="0.35">
      <c r="A92" s="62">
        <v>89</v>
      </c>
      <c r="B92" s="79" t="s">
        <v>745</v>
      </c>
      <c r="C92" s="82" t="s">
        <v>20</v>
      </c>
      <c r="D92" s="121" t="s">
        <v>82</v>
      </c>
      <c r="E92" s="121" t="s">
        <v>357</v>
      </c>
      <c r="F92" s="83" t="s">
        <v>496</v>
      </c>
      <c r="G92" s="82"/>
      <c r="H92" s="164">
        <v>15000</v>
      </c>
      <c r="I92" s="165"/>
      <c r="J92" s="164">
        <v>15000</v>
      </c>
      <c r="K92" s="164"/>
      <c r="L92" s="164"/>
      <c r="M92" s="84"/>
      <c r="N92" s="79" t="s">
        <v>973</v>
      </c>
      <c r="O92" s="83">
        <v>2024</v>
      </c>
      <c r="P92" s="83">
        <v>2025</v>
      </c>
      <c r="Q92" s="72" t="s">
        <v>33</v>
      </c>
      <c r="R92" s="105" t="s">
        <v>552</v>
      </c>
      <c r="S92" s="81"/>
      <c r="T92" s="103"/>
      <c r="U92" s="118"/>
    </row>
    <row r="93" spans="1:21" ht="38.25" customHeight="1" thickTop="1" thickBot="1" x14ac:dyDescent="0.35">
      <c r="A93" s="62">
        <v>90</v>
      </c>
      <c r="B93" s="105" t="s">
        <v>783</v>
      </c>
      <c r="C93" s="82" t="s">
        <v>20</v>
      </c>
      <c r="D93" s="121" t="s">
        <v>82</v>
      </c>
      <c r="E93" s="121" t="s">
        <v>357</v>
      </c>
      <c r="F93" s="111" t="s">
        <v>47</v>
      </c>
      <c r="G93" s="73"/>
      <c r="H93" s="162">
        <v>15000</v>
      </c>
      <c r="I93" s="158"/>
      <c r="J93" s="162">
        <v>15000</v>
      </c>
      <c r="K93" s="162"/>
      <c r="L93" s="162"/>
      <c r="M93" s="75"/>
      <c r="N93" s="113" t="s">
        <v>974</v>
      </c>
      <c r="O93" s="74">
        <v>2024</v>
      </c>
      <c r="P93" s="74">
        <v>2025</v>
      </c>
      <c r="Q93" s="105" t="s">
        <v>553</v>
      </c>
      <c r="R93" s="72"/>
      <c r="S93" s="78"/>
      <c r="T93" s="73"/>
      <c r="U93" s="73"/>
    </row>
    <row r="94" spans="1:21" ht="34.5" thickTop="1" thickBot="1" x14ac:dyDescent="0.35">
      <c r="A94" s="62">
        <v>91</v>
      </c>
      <c r="B94" s="105" t="s">
        <v>784</v>
      </c>
      <c r="C94" s="73" t="s">
        <v>59</v>
      </c>
      <c r="D94" s="110" t="s">
        <v>62</v>
      </c>
      <c r="E94" s="110" t="s">
        <v>72</v>
      </c>
      <c r="F94" s="111" t="s">
        <v>47</v>
      </c>
      <c r="G94" s="73"/>
      <c r="H94" s="162">
        <v>20000</v>
      </c>
      <c r="I94" s="158"/>
      <c r="J94" s="162">
        <v>20000</v>
      </c>
      <c r="K94" s="162"/>
      <c r="L94" s="162"/>
      <c r="M94" s="75"/>
      <c r="N94" s="113" t="s">
        <v>975</v>
      </c>
      <c r="O94" s="74">
        <v>2024</v>
      </c>
      <c r="P94" s="74">
        <v>2025</v>
      </c>
      <c r="Q94" s="105" t="s">
        <v>553</v>
      </c>
      <c r="R94" s="72"/>
      <c r="S94" s="78"/>
      <c r="T94" s="73"/>
      <c r="U94" s="73"/>
    </row>
    <row r="95" spans="1:21" ht="34.5" thickTop="1" thickBot="1" x14ac:dyDescent="0.35">
      <c r="A95" s="62">
        <v>92</v>
      </c>
      <c r="B95" s="79" t="s">
        <v>44</v>
      </c>
      <c r="C95" s="73" t="s">
        <v>59</v>
      </c>
      <c r="D95" s="73" t="s">
        <v>61</v>
      </c>
      <c r="E95" s="73" t="s">
        <v>71</v>
      </c>
      <c r="F95" s="74" t="s">
        <v>32</v>
      </c>
      <c r="G95" s="110" t="s">
        <v>1057</v>
      </c>
      <c r="H95" s="162">
        <v>150000</v>
      </c>
      <c r="I95" s="158"/>
      <c r="J95" s="162">
        <v>150000</v>
      </c>
      <c r="K95" s="162"/>
      <c r="L95" s="162"/>
      <c r="M95" s="75"/>
      <c r="N95" s="72" t="s">
        <v>157</v>
      </c>
      <c r="O95" s="74">
        <v>2024</v>
      </c>
      <c r="P95" s="74">
        <v>2024</v>
      </c>
      <c r="Q95" s="72" t="s">
        <v>48</v>
      </c>
      <c r="R95" s="72" t="s">
        <v>602</v>
      </c>
      <c r="S95" s="78"/>
      <c r="T95" s="73"/>
      <c r="U95" s="73"/>
    </row>
    <row r="96" spans="1:21" ht="34.5" thickTop="1" thickBot="1" x14ac:dyDescent="0.35">
      <c r="A96" s="62">
        <v>93</v>
      </c>
      <c r="B96" s="105" t="s">
        <v>49</v>
      </c>
      <c r="C96" s="73" t="s">
        <v>20</v>
      </c>
      <c r="D96" s="73" t="s">
        <v>82</v>
      </c>
      <c r="E96" s="73" t="s">
        <v>357</v>
      </c>
      <c r="F96" s="74" t="s">
        <v>32</v>
      </c>
      <c r="G96" s="73"/>
      <c r="H96" s="162">
        <v>1500000</v>
      </c>
      <c r="I96" s="158"/>
      <c r="J96" s="162">
        <v>940000</v>
      </c>
      <c r="K96" s="162">
        <v>560000</v>
      </c>
      <c r="L96" s="162"/>
      <c r="M96" s="75"/>
      <c r="N96" s="72" t="s">
        <v>658</v>
      </c>
      <c r="O96" s="149">
        <v>2023</v>
      </c>
      <c r="P96" s="73">
        <v>2029</v>
      </c>
      <c r="Q96" s="106" t="s">
        <v>48</v>
      </c>
      <c r="R96" s="105" t="s">
        <v>876</v>
      </c>
      <c r="S96" s="106" t="s">
        <v>28</v>
      </c>
      <c r="T96" s="110" t="s">
        <v>907</v>
      </c>
      <c r="U96" s="73"/>
    </row>
    <row r="97" spans="1:21" ht="51" thickTop="1" thickBot="1" x14ac:dyDescent="0.35">
      <c r="A97" s="62">
        <v>94</v>
      </c>
      <c r="B97" s="105" t="s">
        <v>906</v>
      </c>
      <c r="C97" s="73" t="s">
        <v>20</v>
      </c>
      <c r="D97" s="73" t="s">
        <v>82</v>
      </c>
      <c r="E97" s="73" t="s">
        <v>357</v>
      </c>
      <c r="F97" s="74" t="s">
        <v>53</v>
      </c>
      <c r="G97" s="73"/>
      <c r="H97" s="162">
        <v>307633</v>
      </c>
      <c r="I97" s="158"/>
      <c r="J97" s="162">
        <f>H97*0.15</f>
        <v>46144.95</v>
      </c>
      <c r="K97" s="162">
        <f>H97*0.85</f>
        <v>261488.05</v>
      </c>
      <c r="L97" s="162"/>
      <c r="M97" s="75"/>
      <c r="N97" s="72" t="s">
        <v>673</v>
      </c>
      <c r="O97" s="128">
        <v>2023</v>
      </c>
      <c r="P97" s="74">
        <v>2029</v>
      </c>
      <c r="Q97" s="72" t="s">
        <v>48</v>
      </c>
      <c r="R97" s="105" t="s">
        <v>876</v>
      </c>
      <c r="S97" s="72" t="s">
        <v>28</v>
      </c>
      <c r="T97" s="110" t="s">
        <v>907</v>
      </c>
      <c r="U97" s="73"/>
    </row>
    <row r="98" spans="1:21" thickTop="1" thickBot="1" x14ac:dyDescent="0.35">
      <c r="A98" s="62">
        <v>95</v>
      </c>
      <c r="B98" s="105" t="s">
        <v>799</v>
      </c>
      <c r="C98" s="73" t="s">
        <v>59</v>
      </c>
      <c r="D98" s="110" t="s">
        <v>62</v>
      </c>
      <c r="E98" s="110" t="s">
        <v>72</v>
      </c>
      <c r="F98" s="111" t="s">
        <v>111</v>
      </c>
      <c r="G98" s="73"/>
      <c r="H98" s="162">
        <v>14600</v>
      </c>
      <c r="I98" s="158"/>
      <c r="J98" s="162">
        <v>14600</v>
      </c>
      <c r="K98" s="162"/>
      <c r="L98" s="162"/>
      <c r="M98" s="75"/>
      <c r="N98" s="105" t="s">
        <v>976</v>
      </c>
      <c r="O98" s="74">
        <v>2024</v>
      </c>
      <c r="P98" s="74">
        <v>2024</v>
      </c>
      <c r="Q98" s="105" t="s">
        <v>561</v>
      </c>
      <c r="R98" s="105" t="s">
        <v>33</v>
      </c>
      <c r="S98" s="78"/>
      <c r="T98" s="73"/>
      <c r="U98" s="73"/>
    </row>
    <row r="99" spans="1:21" s="117" customFormat="1" ht="33.75" customHeight="1" thickTop="1" thickBot="1" x14ac:dyDescent="0.35">
      <c r="A99" s="62">
        <v>96</v>
      </c>
      <c r="B99" s="79" t="s">
        <v>743</v>
      </c>
      <c r="C99" s="82" t="s">
        <v>20</v>
      </c>
      <c r="D99" s="121" t="s">
        <v>82</v>
      </c>
      <c r="E99" s="121" t="s">
        <v>744</v>
      </c>
      <c r="F99" s="122" t="s">
        <v>496</v>
      </c>
      <c r="G99" s="121"/>
      <c r="H99" s="164">
        <v>15000</v>
      </c>
      <c r="I99" s="165"/>
      <c r="J99" s="164">
        <v>15000</v>
      </c>
      <c r="K99" s="164"/>
      <c r="L99" s="164"/>
      <c r="M99" s="120"/>
      <c r="N99" s="85" t="s">
        <v>977</v>
      </c>
      <c r="O99" s="129">
        <v>2023</v>
      </c>
      <c r="P99" s="129">
        <v>2023</v>
      </c>
      <c r="Q99" s="72" t="s">
        <v>33</v>
      </c>
      <c r="R99" s="105" t="s">
        <v>552</v>
      </c>
      <c r="S99" s="81"/>
      <c r="T99" s="103"/>
      <c r="U99" s="103"/>
    </row>
    <row r="100" spans="1:21" ht="34.5" thickTop="1" thickBot="1" x14ac:dyDescent="0.35">
      <c r="A100" s="62">
        <v>97</v>
      </c>
      <c r="B100" s="105" t="s">
        <v>752</v>
      </c>
      <c r="C100" s="73" t="s">
        <v>20</v>
      </c>
      <c r="D100" s="73" t="s">
        <v>82</v>
      </c>
      <c r="E100" s="73" t="s">
        <v>357</v>
      </c>
      <c r="F100" s="111" t="s">
        <v>32</v>
      </c>
      <c r="G100" s="73"/>
      <c r="H100" s="162">
        <v>25000</v>
      </c>
      <c r="I100" s="158"/>
      <c r="J100" s="162">
        <v>25000</v>
      </c>
      <c r="K100" s="162"/>
      <c r="L100" s="162"/>
      <c r="M100" s="75"/>
      <c r="N100" s="105" t="s">
        <v>978</v>
      </c>
      <c r="O100" s="128">
        <v>2023</v>
      </c>
      <c r="P100" s="128">
        <v>2023</v>
      </c>
      <c r="Q100" s="105" t="s">
        <v>33</v>
      </c>
      <c r="R100" s="72"/>
      <c r="S100" s="107"/>
      <c r="T100" s="73"/>
      <c r="U100" s="78"/>
    </row>
    <row r="101" spans="1:21" ht="51" thickTop="1" thickBot="1" x14ac:dyDescent="0.35">
      <c r="A101" s="62">
        <v>98</v>
      </c>
      <c r="B101" s="105" t="s">
        <v>753</v>
      </c>
      <c r="C101" s="73" t="s">
        <v>20</v>
      </c>
      <c r="D101" s="73" t="s">
        <v>82</v>
      </c>
      <c r="E101" s="73" t="s">
        <v>357</v>
      </c>
      <c r="F101" s="111" t="s">
        <v>32</v>
      </c>
      <c r="G101" s="73"/>
      <c r="H101" s="162">
        <v>50000</v>
      </c>
      <c r="I101" s="158"/>
      <c r="J101" s="162">
        <v>50000</v>
      </c>
      <c r="K101" s="162"/>
      <c r="L101" s="162"/>
      <c r="M101" s="75"/>
      <c r="N101" s="105" t="s">
        <v>914</v>
      </c>
      <c r="O101" s="111">
        <v>2024</v>
      </c>
      <c r="P101" s="111">
        <v>2025</v>
      </c>
      <c r="Q101" s="105" t="s">
        <v>33</v>
      </c>
      <c r="R101" s="79" t="s">
        <v>109</v>
      </c>
      <c r="S101" s="107"/>
      <c r="T101" s="73"/>
      <c r="U101" s="78"/>
    </row>
    <row r="102" spans="1:21" ht="34.5" thickTop="1" thickBot="1" x14ac:dyDescent="0.35">
      <c r="A102" s="62">
        <v>99</v>
      </c>
      <c r="B102" s="72" t="s">
        <v>27</v>
      </c>
      <c r="C102" s="73" t="s">
        <v>20</v>
      </c>
      <c r="D102" s="110" t="s">
        <v>66</v>
      </c>
      <c r="E102" s="110" t="s">
        <v>81</v>
      </c>
      <c r="F102" s="74" t="s">
        <v>26</v>
      </c>
      <c r="G102" s="73"/>
      <c r="H102" s="162">
        <v>10000</v>
      </c>
      <c r="I102" s="158"/>
      <c r="J102" s="162">
        <v>1000</v>
      </c>
      <c r="K102" s="162">
        <v>9000</v>
      </c>
      <c r="L102" s="162"/>
      <c r="M102" s="75"/>
      <c r="N102" s="72" t="s">
        <v>159</v>
      </c>
      <c r="O102" s="73">
        <v>2024</v>
      </c>
      <c r="P102" s="73">
        <v>2024</v>
      </c>
      <c r="Q102" s="78" t="s">
        <v>604</v>
      </c>
      <c r="R102" s="72" t="s">
        <v>609</v>
      </c>
      <c r="S102" s="78" t="s">
        <v>28</v>
      </c>
      <c r="T102" s="73" t="s">
        <v>361</v>
      </c>
      <c r="U102" s="73"/>
    </row>
    <row r="103" spans="1:21" ht="45" customHeight="1" thickTop="1" thickBot="1" x14ac:dyDescent="0.35">
      <c r="A103" s="62">
        <v>100</v>
      </c>
      <c r="B103" s="105" t="s">
        <v>822</v>
      </c>
      <c r="C103" s="73" t="s">
        <v>20</v>
      </c>
      <c r="D103" s="110" t="s">
        <v>66</v>
      </c>
      <c r="E103" s="110" t="s">
        <v>356</v>
      </c>
      <c r="F103" s="111" t="s">
        <v>556</v>
      </c>
      <c r="G103" s="73"/>
      <c r="H103" s="167">
        <v>70000</v>
      </c>
      <c r="I103" s="168"/>
      <c r="J103" s="162">
        <v>70000</v>
      </c>
      <c r="K103" s="162"/>
      <c r="L103" s="162"/>
      <c r="M103" s="75"/>
      <c r="N103" s="113" t="s">
        <v>979</v>
      </c>
      <c r="O103" s="128">
        <v>2023</v>
      </c>
      <c r="P103" s="128">
        <v>2023</v>
      </c>
      <c r="Q103" s="60" t="s">
        <v>33</v>
      </c>
      <c r="R103" s="80" t="s">
        <v>557</v>
      </c>
      <c r="S103" s="107"/>
      <c r="T103" s="60"/>
      <c r="U103" s="73"/>
    </row>
    <row r="104" spans="1:21" ht="40.5" customHeight="1" thickTop="1" thickBot="1" x14ac:dyDescent="0.35">
      <c r="A104" s="62">
        <v>101</v>
      </c>
      <c r="B104" s="72" t="s">
        <v>564</v>
      </c>
      <c r="C104" s="73" t="s">
        <v>20</v>
      </c>
      <c r="D104" s="110" t="s">
        <v>66</v>
      </c>
      <c r="E104" s="110" t="s">
        <v>81</v>
      </c>
      <c r="F104" s="74" t="s">
        <v>32</v>
      </c>
      <c r="G104" s="110" t="s">
        <v>1058</v>
      </c>
      <c r="H104" s="164">
        <v>20000</v>
      </c>
      <c r="I104" s="164"/>
      <c r="J104" s="164">
        <v>20000</v>
      </c>
      <c r="K104" s="162"/>
      <c r="L104" s="162"/>
      <c r="M104" s="75"/>
      <c r="N104" s="105" t="s">
        <v>877</v>
      </c>
      <c r="O104" s="134">
        <v>2023</v>
      </c>
      <c r="P104" s="134">
        <v>2023</v>
      </c>
      <c r="Q104" s="72" t="s">
        <v>33</v>
      </c>
      <c r="R104" s="72"/>
      <c r="S104" s="107"/>
      <c r="T104" s="73"/>
      <c r="U104" s="73"/>
    </row>
    <row r="105" spans="1:21" s="117" customFormat="1" ht="42.75" customHeight="1" thickTop="1" thickBot="1" x14ac:dyDescent="0.35">
      <c r="A105" s="62">
        <v>102</v>
      </c>
      <c r="B105" s="79" t="s">
        <v>802</v>
      </c>
      <c r="C105" s="82" t="s">
        <v>20</v>
      </c>
      <c r="D105" s="82" t="s">
        <v>83</v>
      </c>
      <c r="E105" s="82" t="s">
        <v>615</v>
      </c>
      <c r="F105" s="83" t="s">
        <v>111</v>
      </c>
      <c r="G105" s="82"/>
      <c r="H105" s="166">
        <v>30000</v>
      </c>
      <c r="I105" s="173"/>
      <c r="J105" s="164">
        <v>30000</v>
      </c>
      <c r="K105" s="164"/>
      <c r="L105" s="164"/>
      <c r="M105" s="84"/>
      <c r="N105" s="85" t="s">
        <v>980</v>
      </c>
      <c r="O105" s="83">
        <v>2024</v>
      </c>
      <c r="P105" s="83">
        <v>2025</v>
      </c>
      <c r="Q105" s="81" t="s">
        <v>561</v>
      </c>
      <c r="R105" s="85"/>
      <c r="S105" s="81"/>
      <c r="T105" s="81"/>
      <c r="U105" s="82"/>
    </row>
    <row r="106" spans="1:21" s="117" customFormat="1" ht="64.5" customHeight="1" thickTop="1" thickBot="1" x14ac:dyDescent="0.35">
      <c r="A106" s="62">
        <v>103</v>
      </c>
      <c r="B106" s="79" t="s">
        <v>873</v>
      </c>
      <c r="C106" s="73" t="s">
        <v>59</v>
      </c>
      <c r="D106" s="73" t="s">
        <v>689</v>
      </c>
      <c r="E106" s="73" t="s">
        <v>690</v>
      </c>
      <c r="F106" s="79" t="s">
        <v>1019</v>
      </c>
      <c r="G106" s="82"/>
      <c r="H106" s="164">
        <v>19770</v>
      </c>
      <c r="I106" s="165"/>
      <c r="J106" s="164">
        <v>19770</v>
      </c>
      <c r="K106" s="164"/>
      <c r="L106" s="164"/>
      <c r="M106" s="84"/>
      <c r="N106" s="79" t="s">
        <v>874</v>
      </c>
      <c r="O106" s="129">
        <v>2023</v>
      </c>
      <c r="P106" s="129">
        <v>2023</v>
      </c>
      <c r="Q106" s="72" t="s">
        <v>33</v>
      </c>
      <c r="R106" s="105" t="s">
        <v>875</v>
      </c>
      <c r="S106" s="81"/>
      <c r="T106" s="103"/>
      <c r="U106" s="118"/>
    </row>
    <row r="107" spans="1:21" s="196" customFormat="1" ht="97.5" customHeight="1" thickTop="1" thickBot="1" x14ac:dyDescent="0.35">
      <c r="A107" s="62">
        <v>104</v>
      </c>
      <c r="B107" s="144" t="s">
        <v>688</v>
      </c>
      <c r="C107" s="73" t="s">
        <v>59</v>
      </c>
      <c r="D107" s="73" t="s">
        <v>689</v>
      </c>
      <c r="E107" s="73" t="s">
        <v>690</v>
      </c>
      <c r="F107" s="105" t="s">
        <v>1050</v>
      </c>
      <c r="G107" s="73"/>
      <c r="H107" s="162">
        <v>50000</v>
      </c>
      <c r="I107" s="158"/>
      <c r="J107" s="162">
        <v>5000</v>
      </c>
      <c r="K107" s="162">
        <v>45000</v>
      </c>
      <c r="L107" s="162"/>
      <c r="M107" s="75"/>
      <c r="N107" s="105" t="s">
        <v>981</v>
      </c>
      <c r="O107" s="128">
        <v>2022</v>
      </c>
      <c r="P107" s="128">
        <v>2023</v>
      </c>
      <c r="Q107" s="72" t="s">
        <v>48</v>
      </c>
      <c r="R107" s="72"/>
      <c r="S107" s="107" t="s">
        <v>18</v>
      </c>
      <c r="T107" s="73" t="s">
        <v>361</v>
      </c>
      <c r="U107" s="110" t="s">
        <v>695</v>
      </c>
    </row>
    <row r="108" spans="1:21" s="61" customFormat="1" ht="105.75" customHeight="1" thickTop="1" thickBot="1" x14ac:dyDescent="0.35">
      <c r="A108" s="62">
        <v>105</v>
      </c>
      <c r="B108" s="60" t="s">
        <v>691</v>
      </c>
      <c r="C108" s="73" t="s">
        <v>59</v>
      </c>
      <c r="D108" s="73" t="s">
        <v>689</v>
      </c>
      <c r="E108" s="73" t="s">
        <v>690</v>
      </c>
      <c r="F108" s="105" t="s">
        <v>1051</v>
      </c>
      <c r="G108" s="73"/>
      <c r="H108" s="162">
        <v>50000</v>
      </c>
      <c r="I108" s="158"/>
      <c r="J108" s="162">
        <v>5000</v>
      </c>
      <c r="K108" s="162">
        <v>45000</v>
      </c>
      <c r="L108" s="162"/>
      <c r="M108" s="75"/>
      <c r="N108" s="72" t="s">
        <v>693</v>
      </c>
      <c r="O108" s="128">
        <v>2022</v>
      </c>
      <c r="P108" s="128">
        <v>2023</v>
      </c>
      <c r="Q108" s="72" t="s">
        <v>48</v>
      </c>
      <c r="R108" s="72"/>
      <c r="S108" s="107" t="s">
        <v>18</v>
      </c>
      <c r="T108" s="73" t="s">
        <v>361</v>
      </c>
      <c r="U108" s="110" t="s">
        <v>695</v>
      </c>
    </row>
    <row r="109" spans="1:21" thickTop="1" thickBot="1" x14ac:dyDescent="0.35">
      <c r="A109" s="62">
        <v>106</v>
      </c>
      <c r="B109" s="72" t="s">
        <v>565</v>
      </c>
      <c r="C109" s="73" t="s">
        <v>20</v>
      </c>
      <c r="D109" s="73" t="s">
        <v>83</v>
      </c>
      <c r="E109" s="73" t="s">
        <v>615</v>
      </c>
      <c r="F109" s="74" t="s">
        <v>30</v>
      </c>
      <c r="G109" s="73"/>
      <c r="H109" s="162">
        <v>15000</v>
      </c>
      <c r="I109" s="158"/>
      <c r="J109" s="162">
        <v>15000</v>
      </c>
      <c r="K109" s="162"/>
      <c r="L109" s="162"/>
      <c r="M109" s="75"/>
      <c r="N109" s="72" t="s">
        <v>665</v>
      </c>
      <c r="O109" s="74">
        <v>2024</v>
      </c>
      <c r="P109" s="74">
        <v>2024</v>
      </c>
      <c r="Q109" s="72" t="s">
        <v>33</v>
      </c>
      <c r="R109" s="72" t="s">
        <v>566</v>
      </c>
      <c r="S109" s="107"/>
      <c r="T109" s="73"/>
      <c r="U109" s="73"/>
    </row>
    <row r="110" spans="1:21" ht="42" customHeight="1" thickTop="1" thickBot="1" x14ac:dyDescent="0.35">
      <c r="A110" s="62">
        <v>107</v>
      </c>
      <c r="B110" s="105" t="s">
        <v>754</v>
      </c>
      <c r="C110" s="110" t="s">
        <v>20</v>
      </c>
      <c r="D110" s="110" t="s">
        <v>82</v>
      </c>
      <c r="E110" s="110" t="s">
        <v>1009</v>
      </c>
      <c r="F110" s="111" t="s">
        <v>32</v>
      </c>
      <c r="G110" s="110" t="s">
        <v>1059</v>
      </c>
      <c r="H110" s="162">
        <v>60500</v>
      </c>
      <c r="I110" s="158"/>
      <c r="J110" s="162">
        <v>60500</v>
      </c>
      <c r="K110" s="162"/>
      <c r="L110" s="162"/>
      <c r="M110" s="75"/>
      <c r="N110" s="105" t="s">
        <v>982</v>
      </c>
      <c r="O110" s="111">
        <v>2024</v>
      </c>
      <c r="P110" s="111">
        <v>2025</v>
      </c>
      <c r="Q110" s="105" t="s">
        <v>33</v>
      </c>
      <c r="R110" s="72"/>
      <c r="S110" s="107"/>
      <c r="T110" s="73"/>
      <c r="U110" s="78"/>
    </row>
    <row r="111" spans="1:21" ht="24.75" customHeight="1" thickTop="1" thickBot="1" x14ac:dyDescent="0.35">
      <c r="A111" s="62">
        <v>108</v>
      </c>
      <c r="B111" s="79" t="s">
        <v>738</v>
      </c>
      <c r="C111" s="110" t="s">
        <v>20</v>
      </c>
      <c r="D111" s="110" t="s">
        <v>66</v>
      </c>
      <c r="E111" s="110" t="s">
        <v>739</v>
      </c>
      <c r="F111" s="111" t="s">
        <v>498</v>
      </c>
      <c r="G111" s="73"/>
      <c r="H111" s="162">
        <v>19116</v>
      </c>
      <c r="I111" s="158"/>
      <c r="J111" s="162">
        <v>19116</v>
      </c>
      <c r="K111" s="162"/>
      <c r="L111" s="162"/>
      <c r="M111" s="75"/>
      <c r="N111" s="105" t="s">
        <v>983</v>
      </c>
      <c r="O111" s="128">
        <v>2023</v>
      </c>
      <c r="P111" s="128">
        <v>2023</v>
      </c>
      <c r="Q111" s="79" t="s">
        <v>33</v>
      </c>
      <c r="R111" s="79" t="s">
        <v>578</v>
      </c>
      <c r="S111" s="78"/>
      <c r="T111" s="73"/>
      <c r="U111" s="73"/>
    </row>
    <row r="112" spans="1:21" ht="23.25" customHeight="1" thickTop="1" thickBot="1" x14ac:dyDescent="0.35">
      <c r="A112" s="62">
        <v>109</v>
      </c>
      <c r="B112" s="105" t="s">
        <v>823</v>
      </c>
      <c r="C112" s="73" t="s">
        <v>20</v>
      </c>
      <c r="D112" s="110" t="s">
        <v>66</v>
      </c>
      <c r="E112" s="110" t="s">
        <v>81</v>
      </c>
      <c r="F112" s="74" t="s">
        <v>556</v>
      </c>
      <c r="G112" s="73"/>
      <c r="H112" s="167">
        <v>47434</v>
      </c>
      <c r="I112" s="168"/>
      <c r="J112" s="162">
        <v>47434</v>
      </c>
      <c r="K112" s="162"/>
      <c r="L112" s="162"/>
      <c r="M112" s="75"/>
      <c r="N112" s="113" t="s">
        <v>984</v>
      </c>
      <c r="O112" s="74">
        <v>2024</v>
      </c>
      <c r="P112" s="74">
        <v>2025</v>
      </c>
      <c r="Q112" s="60" t="s">
        <v>33</v>
      </c>
      <c r="R112" s="80" t="s">
        <v>557</v>
      </c>
      <c r="S112" s="107"/>
      <c r="T112" s="60"/>
      <c r="U112" s="73"/>
    </row>
    <row r="113" spans="1:21" s="117" customFormat="1" ht="34.5" thickTop="1" thickBot="1" x14ac:dyDescent="0.35">
      <c r="A113" s="62">
        <v>110</v>
      </c>
      <c r="B113" s="79" t="s">
        <v>705</v>
      </c>
      <c r="C113" s="82" t="s">
        <v>20</v>
      </c>
      <c r="D113" s="82" t="s">
        <v>66</v>
      </c>
      <c r="E113" s="82" t="s">
        <v>81</v>
      </c>
      <c r="F113" s="83" t="s">
        <v>89</v>
      </c>
      <c r="G113" s="82"/>
      <c r="H113" s="164">
        <v>4835</v>
      </c>
      <c r="I113" s="165"/>
      <c r="J113" s="164">
        <v>4835</v>
      </c>
      <c r="K113" s="164"/>
      <c r="L113" s="164"/>
      <c r="M113" s="120"/>
      <c r="N113" s="79" t="s">
        <v>985</v>
      </c>
      <c r="O113" s="83">
        <v>2024</v>
      </c>
      <c r="P113" s="83">
        <v>2024</v>
      </c>
      <c r="Q113" s="72" t="s">
        <v>33</v>
      </c>
      <c r="R113" s="72" t="s">
        <v>560</v>
      </c>
      <c r="S113" s="81"/>
      <c r="T113" s="82"/>
      <c r="U113" s="103"/>
    </row>
    <row r="114" spans="1:21" s="117" customFormat="1" ht="43.5" customHeight="1" thickTop="1" thickBot="1" x14ac:dyDescent="0.35">
      <c r="A114" s="62">
        <v>111</v>
      </c>
      <c r="B114" s="79" t="s">
        <v>698</v>
      </c>
      <c r="C114" s="82" t="s">
        <v>20</v>
      </c>
      <c r="D114" s="121" t="s">
        <v>66</v>
      </c>
      <c r="E114" s="121" t="s">
        <v>81</v>
      </c>
      <c r="F114" s="122" t="s">
        <v>96</v>
      </c>
      <c r="G114" s="121"/>
      <c r="H114" s="164">
        <v>17310</v>
      </c>
      <c r="I114" s="165"/>
      <c r="J114" s="164">
        <v>17310</v>
      </c>
      <c r="K114" s="164"/>
      <c r="L114" s="164"/>
      <c r="M114" s="120"/>
      <c r="N114" s="85" t="s">
        <v>986</v>
      </c>
      <c r="O114" s="129">
        <v>2023</v>
      </c>
      <c r="P114" s="129">
        <v>2023</v>
      </c>
      <c r="Q114" s="79" t="s">
        <v>33</v>
      </c>
      <c r="R114" s="79" t="s">
        <v>551</v>
      </c>
      <c r="S114" s="81"/>
      <c r="T114" s="103"/>
      <c r="U114" s="103"/>
    </row>
    <row r="115" spans="1:21" s="117" customFormat="1" ht="79.5" customHeight="1" thickTop="1" thickBot="1" x14ac:dyDescent="0.35">
      <c r="A115" s="62">
        <v>112</v>
      </c>
      <c r="B115" s="79" t="s">
        <v>712</v>
      </c>
      <c r="C115" s="82" t="s">
        <v>20</v>
      </c>
      <c r="D115" s="121" t="s">
        <v>66</v>
      </c>
      <c r="E115" s="121" t="s">
        <v>81</v>
      </c>
      <c r="F115" s="122" t="s">
        <v>31</v>
      </c>
      <c r="G115" s="121"/>
      <c r="H115" s="164">
        <v>142000</v>
      </c>
      <c r="I115" s="165"/>
      <c r="J115" s="164">
        <v>142000</v>
      </c>
      <c r="K115" s="164"/>
      <c r="L115" s="164"/>
      <c r="M115" s="120"/>
      <c r="N115" s="85" t="s">
        <v>878</v>
      </c>
      <c r="O115" s="83">
        <v>2024</v>
      </c>
      <c r="P115" s="83">
        <v>2025</v>
      </c>
      <c r="Q115" s="72" t="s">
        <v>33</v>
      </c>
      <c r="R115" s="105" t="s">
        <v>550</v>
      </c>
      <c r="S115" s="81"/>
      <c r="T115" s="103"/>
      <c r="U115" s="103"/>
    </row>
    <row r="116" spans="1:21" s="117" customFormat="1" ht="51" thickTop="1" thickBot="1" x14ac:dyDescent="0.35">
      <c r="A116" s="62">
        <v>113</v>
      </c>
      <c r="B116" s="79" t="s">
        <v>797</v>
      </c>
      <c r="C116" s="82" t="s">
        <v>20</v>
      </c>
      <c r="D116" s="121" t="s">
        <v>66</v>
      </c>
      <c r="E116" s="121" t="s">
        <v>81</v>
      </c>
      <c r="F116" s="122" t="s">
        <v>30</v>
      </c>
      <c r="G116" s="121"/>
      <c r="H116" s="164">
        <v>15868</v>
      </c>
      <c r="I116" s="165"/>
      <c r="J116" s="164">
        <v>15868</v>
      </c>
      <c r="K116" s="164"/>
      <c r="L116" s="164"/>
      <c r="M116" s="120"/>
      <c r="N116" s="85" t="s">
        <v>987</v>
      </c>
      <c r="O116" s="83">
        <v>2024</v>
      </c>
      <c r="P116" s="83">
        <v>2025</v>
      </c>
      <c r="Q116" s="72" t="s">
        <v>33</v>
      </c>
      <c r="R116" s="72" t="s">
        <v>566</v>
      </c>
      <c r="S116" s="81"/>
      <c r="T116" s="82"/>
      <c r="U116" s="133"/>
    </row>
    <row r="117" spans="1:21" s="117" customFormat="1" ht="34.5" thickTop="1" thickBot="1" x14ac:dyDescent="0.35">
      <c r="A117" s="62">
        <v>114</v>
      </c>
      <c r="B117" s="79" t="s">
        <v>751</v>
      </c>
      <c r="C117" s="82" t="s">
        <v>20</v>
      </c>
      <c r="D117" s="121" t="s">
        <v>66</v>
      </c>
      <c r="E117" s="121" t="s">
        <v>81</v>
      </c>
      <c r="F117" s="83" t="s">
        <v>496</v>
      </c>
      <c r="G117" s="82"/>
      <c r="H117" s="164">
        <v>30000</v>
      </c>
      <c r="I117" s="165"/>
      <c r="J117" s="164">
        <v>30000</v>
      </c>
      <c r="K117" s="164"/>
      <c r="L117" s="164"/>
      <c r="M117" s="84"/>
      <c r="N117" s="79" t="s">
        <v>1061</v>
      </c>
      <c r="O117" s="83">
        <v>2024</v>
      </c>
      <c r="P117" s="83">
        <v>2025</v>
      </c>
      <c r="Q117" s="72" t="s">
        <v>33</v>
      </c>
      <c r="R117" s="105" t="s">
        <v>552</v>
      </c>
      <c r="S117" s="81"/>
      <c r="T117" s="103"/>
      <c r="U117" s="118"/>
    </row>
    <row r="118" spans="1:21" ht="100.5" thickTop="1" thickBot="1" x14ac:dyDescent="0.35">
      <c r="A118" s="62">
        <v>115</v>
      </c>
      <c r="B118" s="105" t="s">
        <v>763</v>
      </c>
      <c r="C118" s="110" t="s">
        <v>20</v>
      </c>
      <c r="D118" s="110" t="s">
        <v>66</v>
      </c>
      <c r="E118" s="110" t="s">
        <v>81</v>
      </c>
      <c r="F118" s="111" t="s">
        <v>32</v>
      </c>
      <c r="G118" s="73"/>
      <c r="H118" s="162">
        <v>41805</v>
      </c>
      <c r="I118" s="158"/>
      <c r="J118" s="162">
        <v>41805</v>
      </c>
      <c r="K118" s="162"/>
      <c r="L118" s="162"/>
      <c r="M118" s="90"/>
      <c r="N118" s="105" t="s">
        <v>955</v>
      </c>
      <c r="O118" s="74">
        <v>2024</v>
      </c>
      <c r="P118" s="74">
        <v>2025</v>
      </c>
      <c r="Q118" s="105" t="s">
        <v>33</v>
      </c>
      <c r="R118" s="72"/>
      <c r="S118" s="107"/>
      <c r="T118" s="73"/>
      <c r="U118" s="73"/>
    </row>
    <row r="119" spans="1:21" ht="342.75" customHeight="1" thickTop="1" thickBot="1" x14ac:dyDescent="0.35">
      <c r="A119" s="62">
        <v>116</v>
      </c>
      <c r="B119" s="105" t="s">
        <v>723</v>
      </c>
      <c r="C119" s="110" t="s">
        <v>20</v>
      </c>
      <c r="D119" s="110" t="s">
        <v>66</v>
      </c>
      <c r="E119" s="110" t="s">
        <v>81</v>
      </c>
      <c r="F119" s="111" t="s">
        <v>53</v>
      </c>
      <c r="G119" s="73"/>
      <c r="H119" s="162">
        <v>38502</v>
      </c>
      <c r="I119" s="158"/>
      <c r="J119" s="162">
        <v>38502</v>
      </c>
      <c r="K119" s="162"/>
      <c r="L119" s="162"/>
      <c r="M119" s="90"/>
      <c r="N119" s="105" t="s">
        <v>879</v>
      </c>
      <c r="O119" s="128">
        <v>2023</v>
      </c>
      <c r="P119" s="128">
        <v>2023</v>
      </c>
      <c r="Q119" s="72" t="s">
        <v>33</v>
      </c>
      <c r="R119" s="72" t="s">
        <v>600</v>
      </c>
      <c r="S119" s="107"/>
      <c r="T119" s="73"/>
      <c r="U119" s="73"/>
    </row>
    <row r="120" spans="1:21" s="117" customFormat="1" ht="85.5" customHeight="1" thickTop="1" thickBot="1" x14ac:dyDescent="0.35">
      <c r="A120" s="62">
        <v>117</v>
      </c>
      <c r="B120" s="79" t="s">
        <v>815</v>
      </c>
      <c r="C120" s="110" t="s">
        <v>20</v>
      </c>
      <c r="D120" s="110" t="s">
        <v>76</v>
      </c>
      <c r="E120" s="110" t="s">
        <v>84</v>
      </c>
      <c r="F120" s="83" t="s">
        <v>88</v>
      </c>
      <c r="G120" s="82"/>
      <c r="H120" s="164">
        <v>27830</v>
      </c>
      <c r="I120" s="164"/>
      <c r="J120" s="164">
        <v>27830</v>
      </c>
      <c r="K120" s="164"/>
      <c r="L120" s="164"/>
      <c r="M120" s="84"/>
      <c r="N120" s="79" t="s">
        <v>988</v>
      </c>
      <c r="O120" s="82">
        <v>2024</v>
      </c>
      <c r="P120" s="82">
        <v>2025</v>
      </c>
      <c r="Q120" s="105" t="s">
        <v>33</v>
      </c>
      <c r="R120" s="105" t="s">
        <v>601</v>
      </c>
      <c r="S120" s="133"/>
      <c r="T120" s="133"/>
      <c r="U120" s="82"/>
    </row>
    <row r="121" spans="1:21" s="117" customFormat="1" ht="34.5" thickTop="1" thickBot="1" x14ac:dyDescent="0.35">
      <c r="A121" s="62">
        <v>118</v>
      </c>
      <c r="B121" s="79" t="s">
        <v>816</v>
      </c>
      <c r="C121" s="110" t="s">
        <v>20</v>
      </c>
      <c r="D121" s="110" t="s">
        <v>66</v>
      </c>
      <c r="E121" s="110" t="s">
        <v>81</v>
      </c>
      <c r="F121" s="83" t="s">
        <v>88</v>
      </c>
      <c r="G121" s="82"/>
      <c r="H121" s="164">
        <v>20500</v>
      </c>
      <c r="I121" s="164"/>
      <c r="J121" s="164">
        <v>20500</v>
      </c>
      <c r="K121" s="164"/>
      <c r="L121" s="164"/>
      <c r="M121" s="84"/>
      <c r="N121" s="79" t="s">
        <v>989</v>
      </c>
      <c r="O121" s="151">
        <v>2023</v>
      </c>
      <c r="P121" s="151">
        <v>2023</v>
      </c>
      <c r="Q121" s="105" t="s">
        <v>33</v>
      </c>
      <c r="R121" s="105" t="s">
        <v>601</v>
      </c>
      <c r="S121" s="133"/>
      <c r="T121" s="133"/>
      <c r="U121" s="82"/>
    </row>
    <row r="122" spans="1:21" ht="86.25" customHeight="1" thickTop="1" thickBot="1" x14ac:dyDescent="0.35">
      <c r="A122" s="62">
        <v>119</v>
      </c>
      <c r="B122" s="79" t="s">
        <v>934</v>
      </c>
      <c r="C122" s="110" t="s">
        <v>20</v>
      </c>
      <c r="D122" s="110" t="s">
        <v>82</v>
      </c>
      <c r="E122" s="110" t="s">
        <v>1010</v>
      </c>
      <c r="F122" s="105" t="s">
        <v>32</v>
      </c>
      <c r="G122" s="73"/>
      <c r="H122" s="162">
        <v>1150000</v>
      </c>
      <c r="I122" s="158"/>
      <c r="J122" s="162">
        <v>850000</v>
      </c>
      <c r="K122" s="162">
        <v>300000</v>
      </c>
      <c r="L122" s="162"/>
      <c r="M122" s="75"/>
      <c r="N122" s="105" t="s">
        <v>937</v>
      </c>
      <c r="O122" s="74">
        <v>2024</v>
      </c>
      <c r="P122" s="74">
        <v>2025</v>
      </c>
      <c r="Q122" s="72" t="s">
        <v>48</v>
      </c>
      <c r="R122" s="105" t="s">
        <v>935</v>
      </c>
      <c r="S122" s="78" t="s">
        <v>28</v>
      </c>
      <c r="T122" s="153" t="s">
        <v>936</v>
      </c>
      <c r="U122" s="73"/>
    </row>
    <row r="123" spans="1:21" ht="60.75" customHeight="1" thickTop="1" thickBot="1" x14ac:dyDescent="0.35">
      <c r="A123" s="62">
        <v>120</v>
      </c>
      <c r="B123" s="105" t="s">
        <v>1029</v>
      </c>
      <c r="C123" s="73" t="s">
        <v>59</v>
      </c>
      <c r="D123" s="73" t="s">
        <v>63</v>
      </c>
      <c r="E123" s="73" t="s">
        <v>73</v>
      </c>
      <c r="F123" s="74" t="s">
        <v>29</v>
      </c>
      <c r="G123" s="110" t="s">
        <v>1056</v>
      </c>
      <c r="H123" s="164">
        <v>188251</v>
      </c>
      <c r="I123" s="159">
        <v>128741</v>
      </c>
      <c r="J123" s="164">
        <v>28238</v>
      </c>
      <c r="K123" s="164">
        <v>150601</v>
      </c>
      <c r="L123" s="164"/>
      <c r="M123" s="164">
        <v>9413</v>
      </c>
      <c r="N123" s="72" t="s">
        <v>158</v>
      </c>
      <c r="O123" s="76">
        <v>2021</v>
      </c>
      <c r="P123" s="76">
        <v>2023</v>
      </c>
      <c r="Q123" s="72" t="s">
        <v>595</v>
      </c>
      <c r="R123" s="72" t="s">
        <v>594</v>
      </c>
      <c r="S123" s="105" t="s">
        <v>18</v>
      </c>
      <c r="T123" s="74" t="s">
        <v>41</v>
      </c>
      <c r="U123" s="105" t="s">
        <v>883</v>
      </c>
    </row>
    <row r="124" spans="1:21" s="117" customFormat="1" ht="83.25" customHeight="1" thickTop="1" thickBot="1" x14ac:dyDescent="0.35">
      <c r="A124" s="62">
        <v>121</v>
      </c>
      <c r="B124" s="79" t="s">
        <v>880</v>
      </c>
      <c r="C124" s="110" t="s">
        <v>59</v>
      </c>
      <c r="D124" s="110" t="s">
        <v>63</v>
      </c>
      <c r="E124" s="110" t="s">
        <v>616</v>
      </c>
      <c r="F124" s="79" t="s">
        <v>1020</v>
      </c>
      <c r="G124" s="82"/>
      <c r="H124" s="166">
        <v>10000</v>
      </c>
      <c r="I124" s="173"/>
      <c r="J124" s="164">
        <v>10000</v>
      </c>
      <c r="K124" s="164"/>
      <c r="L124" s="164"/>
      <c r="M124" s="84"/>
      <c r="N124" s="85" t="s">
        <v>990</v>
      </c>
      <c r="O124" s="123">
        <v>2024</v>
      </c>
      <c r="P124" s="123">
        <v>2025</v>
      </c>
      <c r="Q124" s="81" t="s">
        <v>881</v>
      </c>
      <c r="R124" s="85" t="s">
        <v>882</v>
      </c>
      <c r="S124" s="81"/>
      <c r="T124" s="81"/>
      <c r="U124" s="82"/>
    </row>
    <row r="125" spans="1:21" s="117" customFormat="1" ht="83.25" customHeight="1" thickTop="1" thickBot="1" x14ac:dyDescent="0.35">
      <c r="A125" s="62">
        <v>122</v>
      </c>
      <c r="B125" s="79" t="s">
        <v>1062</v>
      </c>
      <c r="C125" s="110" t="s">
        <v>59</v>
      </c>
      <c r="D125" s="110" t="s">
        <v>1036</v>
      </c>
      <c r="E125" s="110" t="s">
        <v>1035</v>
      </c>
      <c r="F125" s="79" t="s">
        <v>1034</v>
      </c>
      <c r="G125" s="82"/>
      <c r="H125" s="166">
        <v>50000</v>
      </c>
      <c r="I125" s="173"/>
      <c r="J125" s="164">
        <v>9000</v>
      </c>
      <c r="K125" s="164">
        <f>H125*0.8</f>
        <v>40000</v>
      </c>
      <c r="L125" s="164">
        <v>1000</v>
      </c>
      <c r="M125" s="84"/>
      <c r="N125" s="5" t="s">
        <v>1033</v>
      </c>
      <c r="O125" s="123">
        <v>2023</v>
      </c>
      <c r="P125" s="123">
        <v>2025</v>
      </c>
      <c r="Q125" s="72" t="s">
        <v>595</v>
      </c>
      <c r="R125" s="85" t="s">
        <v>1063</v>
      </c>
      <c r="S125" s="81"/>
      <c r="T125" s="153" t="s">
        <v>936</v>
      </c>
      <c r="U125" s="82"/>
    </row>
    <row r="126" spans="1:21" s="61" customFormat="1" ht="312.75" customHeight="1" thickTop="1" thickBot="1" x14ac:dyDescent="0.35">
      <c r="A126" s="62">
        <v>123</v>
      </c>
      <c r="B126" s="72" t="s">
        <v>100</v>
      </c>
      <c r="C126" s="73" t="s">
        <v>59</v>
      </c>
      <c r="D126" s="73" t="s">
        <v>64</v>
      </c>
      <c r="E126" s="73" t="s">
        <v>74</v>
      </c>
      <c r="F126" s="74" t="s">
        <v>29</v>
      </c>
      <c r="G126" s="74"/>
      <c r="H126" s="162">
        <v>421869</v>
      </c>
      <c r="I126" s="159">
        <v>84079</v>
      </c>
      <c r="J126" s="162"/>
      <c r="K126" s="162">
        <v>358589</v>
      </c>
      <c r="L126" s="162">
        <v>63280</v>
      </c>
      <c r="M126" s="75"/>
      <c r="N126" s="85" t="s">
        <v>101</v>
      </c>
      <c r="O126" s="128">
        <v>2017</v>
      </c>
      <c r="P126" s="128">
        <v>2023</v>
      </c>
      <c r="Q126" s="72" t="s">
        <v>48</v>
      </c>
      <c r="R126" s="72" t="s">
        <v>102</v>
      </c>
      <c r="S126" s="72" t="s">
        <v>18</v>
      </c>
      <c r="T126" s="74" t="s">
        <v>103</v>
      </c>
      <c r="U126" s="105" t="s">
        <v>883</v>
      </c>
    </row>
    <row r="127" spans="1:21" s="117" customFormat="1" ht="267" customHeight="1" thickTop="1" thickBot="1" x14ac:dyDescent="0.35">
      <c r="A127" s="62">
        <v>124</v>
      </c>
      <c r="B127" s="79" t="s">
        <v>104</v>
      </c>
      <c r="C127" s="82" t="s">
        <v>59</v>
      </c>
      <c r="D127" s="82" t="s">
        <v>65</v>
      </c>
      <c r="E127" s="82" t="s">
        <v>78</v>
      </c>
      <c r="F127" s="83" t="s">
        <v>29</v>
      </c>
      <c r="G127" s="82"/>
      <c r="H127" s="164">
        <v>240000</v>
      </c>
      <c r="I127" s="165">
        <v>285404</v>
      </c>
      <c r="J127" s="164">
        <v>36000</v>
      </c>
      <c r="K127" s="164">
        <v>204000</v>
      </c>
      <c r="L127" s="164"/>
      <c r="M127" s="84"/>
      <c r="N127" s="85" t="s">
        <v>656</v>
      </c>
      <c r="O127" s="129">
        <v>2016</v>
      </c>
      <c r="P127" s="129">
        <v>2023</v>
      </c>
      <c r="Q127" s="79" t="s">
        <v>48</v>
      </c>
      <c r="R127" s="79" t="s">
        <v>603</v>
      </c>
      <c r="S127" s="79" t="s">
        <v>18</v>
      </c>
      <c r="T127" s="83" t="s">
        <v>105</v>
      </c>
      <c r="U127" s="105" t="s">
        <v>883</v>
      </c>
    </row>
    <row r="128" spans="1:21" s="117" customFormat="1" ht="102" customHeight="1" thickTop="1" thickBot="1" x14ac:dyDescent="0.35">
      <c r="A128" s="62">
        <v>125</v>
      </c>
      <c r="B128" s="152" t="s">
        <v>108</v>
      </c>
      <c r="C128" s="82" t="s">
        <v>59</v>
      </c>
      <c r="D128" s="82" t="s">
        <v>65</v>
      </c>
      <c r="E128" s="82" t="s">
        <v>78</v>
      </c>
      <c r="F128" s="83" t="s">
        <v>32</v>
      </c>
      <c r="G128" s="82"/>
      <c r="H128" s="164">
        <v>1034507</v>
      </c>
      <c r="I128" s="165">
        <v>39835</v>
      </c>
      <c r="J128" s="164">
        <v>179116</v>
      </c>
      <c r="K128" s="164">
        <v>801679</v>
      </c>
      <c r="L128" s="164">
        <v>53712</v>
      </c>
      <c r="M128" s="84"/>
      <c r="N128" s="87" t="s">
        <v>657</v>
      </c>
      <c r="O128" s="123">
        <v>2021</v>
      </c>
      <c r="P128" s="123">
        <v>2023</v>
      </c>
      <c r="Q128" s="79" t="s">
        <v>48</v>
      </c>
      <c r="R128" s="79" t="s">
        <v>106</v>
      </c>
      <c r="S128" s="79" t="s">
        <v>18</v>
      </c>
      <c r="T128" s="83" t="s">
        <v>107</v>
      </c>
      <c r="U128" s="105" t="s">
        <v>883</v>
      </c>
    </row>
    <row r="129" spans="1:21" ht="34.5" thickTop="1" thickBot="1" x14ac:dyDescent="0.35">
      <c r="A129" s="62">
        <v>126</v>
      </c>
      <c r="B129" s="105" t="s">
        <v>759</v>
      </c>
      <c r="C129" s="73" t="s">
        <v>20</v>
      </c>
      <c r="D129" s="73" t="s">
        <v>66</v>
      </c>
      <c r="E129" s="106" t="s">
        <v>356</v>
      </c>
      <c r="F129" s="111" t="s">
        <v>32</v>
      </c>
      <c r="G129" s="73"/>
      <c r="H129" s="162">
        <v>143000</v>
      </c>
      <c r="I129" s="158"/>
      <c r="J129" s="162">
        <v>143000</v>
      </c>
      <c r="K129" s="162"/>
      <c r="L129" s="162"/>
      <c r="M129" s="90"/>
      <c r="N129" s="105" t="s">
        <v>915</v>
      </c>
      <c r="O129" s="74">
        <v>2024</v>
      </c>
      <c r="P129" s="74">
        <v>2025</v>
      </c>
      <c r="Q129" s="105" t="s">
        <v>33</v>
      </c>
      <c r="R129" s="72"/>
      <c r="S129" s="107"/>
      <c r="T129" s="73"/>
      <c r="U129" s="73"/>
    </row>
    <row r="130" spans="1:21" ht="51" thickTop="1" thickBot="1" x14ac:dyDescent="0.35">
      <c r="A130" s="62">
        <v>127</v>
      </c>
      <c r="B130" s="105" t="s">
        <v>811</v>
      </c>
      <c r="C130" s="73" t="s">
        <v>20</v>
      </c>
      <c r="D130" s="73" t="s">
        <v>66</v>
      </c>
      <c r="E130" s="106" t="s">
        <v>627</v>
      </c>
      <c r="F130" s="111" t="s">
        <v>395</v>
      </c>
      <c r="G130" s="73"/>
      <c r="H130" s="162">
        <v>37950</v>
      </c>
      <c r="I130" s="158"/>
      <c r="J130" s="162">
        <v>37950</v>
      </c>
      <c r="K130" s="162"/>
      <c r="L130" s="162"/>
      <c r="M130" s="90"/>
      <c r="N130" s="105" t="s">
        <v>916</v>
      </c>
      <c r="O130" s="111">
        <v>2024</v>
      </c>
      <c r="P130" s="111">
        <v>2025</v>
      </c>
      <c r="Q130" s="60" t="s">
        <v>33</v>
      </c>
      <c r="R130" s="80" t="s">
        <v>555</v>
      </c>
      <c r="S130" s="107"/>
      <c r="T130" s="73"/>
      <c r="U130" s="73"/>
    </row>
    <row r="131" spans="1:21" ht="82.5" customHeight="1" thickTop="1" thickBot="1" x14ac:dyDescent="0.35">
      <c r="A131" s="62">
        <v>128</v>
      </c>
      <c r="B131" s="105" t="s">
        <v>717</v>
      </c>
      <c r="C131" s="73" t="s">
        <v>20</v>
      </c>
      <c r="D131" s="73" t="s">
        <v>66</v>
      </c>
      <c r="E131" s="106" t="s">
        <v>627</v>
      </c>
      <c r="F131" s="74" t="s">
        <v>53</v>
      </c>
      <c r="G131" s="73"/>
      <c r="H131" s="162">
        <v>48470</v>
      </c>
      <c r="I131" s="158"/>
      <c r="J131" s="162">
        <v>48470</v>
      </c>
      <c r="K131" s="162"/>
      <c r="L131" s="162"/>
      <c r="M131" s="90"/>
      <c r="N131" s="105" t="s">
        <v>904</v>
      </c>
      <c r="O131" s="128">
        <v>2023</v>
      </c>
      <c r="P131" s="128">
        <v>2023</v>
      </c>
      <c r="Q131" s="72" t="s">
        <v>33</v>
      </c>
      <c r="R131" s="72" t="s">
        <v>600</v>
      </c>
      <c r="S131" s="107"/>
      <c r="T131" s="73"/>
      <c r="U131" s="73"/>
    </row>
    <row r="132" spans="1:21" thickTop="1" thickBot="1" x14ac:dyDescent="0.35">
      <c r="A132" s="62">
        <v>129</v>
      </c>
      <c r="B132" s="72" t="s">
        <v>580</v>
      </c>
      <c r="C132" s="73" t="s">
        <v>20</v>
      </c>
      <c r="D132" s="73" t="s">
        <v>66</v>
      </c>
      <c r="E132" s="73" t="s">
        <v>81</v>
      </c>
      <c r="F132" s="74" t="s">
        <v>562</v>
      </c>
      <c r="G132" s="73"/>
      <c r="H132" s="162">
        <v>28990</v>
      </c>
      <c r="I132" s="158"/>
      <c r="J132" s="162">
        <v>28990</v>
      </c>
      <c r="K132" s="162"/>
      <c r="L132" s="162"/>
      <c r="M132" s="90"/>
      <c r="N132" s="72" t="s">
        <v>668</v>
      </c>
      <c r="O132" s="74">
        <v>2024</v>
      </c>
      <c r="P132" s="74">
        <v>2024</v>
      </c>
      <c r="Q132" s="72" t="s">
        <v>33</v>
      </c>
      <c r="R132" s="72" t="s">
        <v>563</v>
      </c>
      <c r="S132" s="78"/>
      <c r="T132" s="73"/>
      <c r="U132" s="73"/>
    </row>
    <row r="133" spans="1:21" s="117" customFormat="1" ht="34.5" thickTop="1" thickBot="1" x14ac:dyDescent="0.35">
      <c r="A133" s="62">
        <v>130</v>
      </c>
      <c r="B133" s="83" t="s">
        <v>794</v>
      </c>
      <c r="C133" s="82" t="s">
        <v>20</v>
      </c>
      <c r="D133" s="121" t="s">
        <v>66</v>
      </c>
      <c r="E133" s="121" t="s">
        <v>81</v>
      </c>
      <c r="F133" s="122" t="s">
        <v>30</v>
      </c>
      <c r="G133" s="121"/>
      <c r="H133" s="164">
        <v>10857</v>
      </c>
      <c r="I133" s="165"/>
      <c r="J133" s="164">
        <v>10857</v>
      </c>
      <c r="K133" s="164"/>
      <c r="L133" s="164"/>
      <c r="M133" s="120"/>
      <c r="N133" s="85" t="s">
        <v>885</v>
      </c>
      <c r="O133" s="83">
        <v>2024</v>
      </c>
      <c r="P133" s="83">
        <v>2026</v>
      </c>
      <c r="Q133" s="72" t="s">
        <v>33</v>
      </c>
      <c r="R133" s="72" t="s">
        <v>566</v>
      </c>
      <c r="S133" s="81"/>
      <c r="T133" s="82"/>
      <c r="U133" s="133"/>
    </row>
    <row r="134" spans="1:21" s="117" customFormat="1" ht="34.5" thickTop="1" thickBot="1" x14ac:dyDescent="0.35">
      <c r="A134" s="62">
        <v>131</v>
      </c>
      <c r="B134" s="79" t="s">
        <v>750</v>
      </c>
      <c r="C134" s="82" t="s">
        <v>20</v>
      </c>
      <c r="D134" s="121" t="s">
        <v>66</v>
      </c>
      <c r="E134" s="121" t="s">
        <v>81</v>
      </c>
      <c r="F134" s="83" t="s">
        <v>496</v>
      </c>
      <c r="G134" s="82"/>
      <c r="H134" s="164">
        <v>15000</v>
      </c>
      <c r="I134" s="165"/>
      <c r="J134" s="164">
        <v>15000</v>
      </c>
      <c r="K134" s="164"/>
      <c r="L134" s="164"/>
      <c r="M134" s="84"/>
      <c r="N134" s="79" t="s">
        <v>886</v>
      </c>
      <c r="O134" s="129">
        <v>2023</v>
      </c>
      <c r="P134" s="129">
        <v>2023</v>
      </c>
      <c r="Q134" s="72" t="s">
        <v>33</v>
      </c>
      <c r="R134" s="105" t="s">
        <v>552</v>
      </c>
      <c r="S134" s="81"/>
      <c r="T134" s="103"/>
      <c r="U134" s="118"/>
    </row>
    <row r="135" spans="1:21" s="117" customFormat="1" thickTop="1" thickBot="1" x14ac:dyDescent="0.35">
      <c r="A135" s="62">
        <v>132</v>
      </c>
      <c r="B135" s="79" t="s">
        <v>749</v>
      </c>
      <c r="C135" s="82" t="s">
        <v>20</v>
      </c>
      <c r="D135" s="121" t="s">
        <v>66</v>
      </c>
      <c r="E135" s="121" t="s">
        <v>81</v>
      </c>
      <c r="F135" s="83" t="s">
        <v>496</v>
      </c>
      <c r="G135" s="82"/>
      <c r="H135" s="164">
        <v>181000</v>
      </c>
      <c r="I135" s="165"/>
      <c r="J135" s="164">
        <v>181000</v>
      </c>
      <c r="K135" s="164"/>
      <c r="L135" s="164"/>
      <c r="M135" s="84"/>
      <c r="N135" s="79" t="s">
        <v>887</v>
      </c>
      <c r="O135" s="83">
        <v>2024</v>
      </c>
      <c r="P135" s="83">
        <v>2025</v>
      </c>
      <c r="Q135" s="72" t="s">
        <v>33</v>
      </c>
      <c r="R135" s="105" t="s">
        <v>552</v>
      </c>
      <c r="S135" s="81"/>
      <c r="T135" s="103"/>
      <c r="U135" s="118"/>
    </row>
    <row r="136" spans="1:21" ht="86.25" customHeight="1" thickTop="1" thickBot="1" x14ac:dyDescent="0.35">
      <c r="A136" s="62">
        <v>133</v>
      </c>
      <c r="B136" s="72" t="s">
        <v>581</v>
      </c>
      <c r="C136" s="73" t="s">
        <v>20</v>
      </c>
      <c r="D136" s="73" t="s">
        <v>66</v>
      </c>
      <c r="E136" s="73" t="s">
        <v>81</v>
      </c>
      <c r="F136" s="105" t="s">
        <v>1021</v>
      </c>
      <c r="G136" s="110" t="s">
        <v>1053</v>
      </c>
      <c r="H136" s="162">
        <v>15171</v>
      </c>
      <c r="I136" s="158"/>
      <c r="J136" s="162">
        <v>15171</v>
      </c>
      <c r="K136" s="162"/>
      <c r="L136" s="162"/>
      <c r="M136" s="90"/>
      <c r="N136" s="105" t="s">
        <v>917</v>
      </c>
      <c r="O136" s="128">
        <v>2023</v>
      </c>
      <c r="P136" s="128">
        <v>2023</v>
      </c>
      <c r="Q136" s="72" t="s">
        <v>33</v>
      </c>
      <c r="R136" s="72" t="s">
        <v>606</v>
      </c>
      <c r="S136" s="107"/>
      <c r="T136" s="73"/>
      <c r="U136" s="73"/>
    </row>
    <row r="137" spans="1:21" ht="28.5" customHeight="1" thickTop="1" thickBot="1" x14ac:dyDescent="0.35">
      <c r="A137" s="62">
        <v>134</v>
      </c>
      <c r="B137" s="72" t="s">
        <v>644</v>
      </c>
      <c r="C137" s="73" t="s">
        <v>20</v>
      </c>
      <c r="D137" s="73" t="s">
        <v>66</v>
      </c>
      <c r="E137" s="73" t="s">
        <v>81</v>
      </c>
      <c r="F137" s="74" t="s">
        <v>395</v>
      </c>
      <c r="G137" s="73">
        <v>133</v>
      </c>
      <c r="H137" s="163">
        <v>16500</v>
      </c>
      <c r="I137" s="158"/>
      <c r="J137" s="163">
        <v>16500</v>
      </c>
      <c r="K137" s="162"/>
      <c r="L137" s="162"/>
      <c r="M137" s="90"/>
      <c r="N137" s="105" t="s">
        <v>888</v>
      </c>
      <c r="O137" s="105">
        <v>2024</v>
      </c>
      <c r="P137" s="74">
        <v>2024</v>
      </c>
      <c r="Q137" s="72" t="s">
        <v>33</v>
      </c>
      <c r="R137" s="72" t="s">
        <v>555</v>
      </c>
      <c r="S137" s="107"/>
      <c r="T137" s="73"/>
      <c r="U137" s="73"/>
    </row>
    <row r="138" spans="1:21" ht="40.5" customHeight="1" thickTop="1" thickBot="1" x14ac:dyDescent="0.35">
      <c r="A138" s="62">
        <v>135</v>
      </c>
      <c r="B138" s="105" t="s">
        <v>645</v>
      </c>
      <c r="C138" s="73" t="s">
        <v>20</v>
      </c>
      <c r="D138" s="73" t="s">
        <v>66</v>
      </c>
      <c r="E138" s="73" t="s">
        <v>81</v>
      </c>
      <c r="F138" s="74" t="s">
        <v>53</v>
      </c>
      <c r="G138" s="73">
        <v>133</v>
      </c>
      <c r="H138" s="164">
        <v>150000</v>
      </c>
      <c r="I138" s="164"/>
      <c r="J138" s="164">
        <v>150000</v>
      </c>
      <c r="K138" s="162"/>
      <c r="L138" s="162"/>
      <c r="M138" s="90"/>
      <c r="N138" s="105" t="s">
        <v>889</v>
      </c>
      <c r="O138" s="105">
        <v>2024</v>
      </c>
      <c r="P138" s="105">
        <v>2024</v>
      </c>
      <c r="Q138" s="72" t="s">
        <v>33</v>
      </c>
      <c r="R138" s="72" t="s">
        <v>600</v>
      </c>
      <c r="S138" s="78"/>
      <c r="T138" s="73"/>
      <c r="U138" s="73"/>
    </row>
    <row r="139" spans="1:21" ht="67.5" customHeight="1" thickTop="1" thickBot="1" x14ac:dyDescent="0.35">
      <c r="A139" s="62">
        <v>136</v>
      </c>
      <c r="B139" s="72" t="s">
        <v>618</v>
      </c>
      <c r="C139" s="73" t="s">
        <v>20</v>
      </c>
      <c r="D139" s="73" t="s">
        <v>66</v>
      </c>
      <c r="E139" s="73" t="s">
        <v>81</v>
      </c>
      <c r="F139" s="74" t="s">
        <v>88</v>
      </c>
      <c r="G139" s="73"/>
      <c r="H139" s="162">
        <v>70000</v>
      </c>
      <c r="I139" s="158"/>
      <c r="J139" s="162">
        <v>25000</v>
      </c>
      <c r="K139" s="162">
        <v>45000</v>
      </c>
      <c r="L139" s="162"/>
      <c r="M139" s="90"/>
      <c r="N139" s="72" t="s">
        <v>671</v>
      </c>
      <c r="O139" s="74">
        <v>2023</v>
      </c>
      <c r="P139" s="74">
        <v>2025</v>
      </c>
      <c r="Q139" s="72" t="s">
        <v>48</v>
      </c>
      <c r="R139" s="72" t="s">
        <v>619</v>
      </c>
      <c r="S139" s="78" t="s">
        <v>28</v>
      </c>
      <c r="T139" s="73" t="s">
        <v>361</v>
      </c>
      <c r="U139" s="110" t="s">
        <v>813</v>
      </c>
    </row>
    <row r="140" spans="1:21" ht="51" thickTop="1" thickBot="1" x14ac:dyDescent="0.35">
      <c r="A140" s="62">
        <v>137</v>
      </c>
      <c r="B140" s="72" t="s">
        <v>95</v>
      </c>
      <c r="C140" s="73" t="s">
        <v>20</v>
      </c>
      <c r="D140" s="73" t="s">
        <v>66</v>
      </c>
      <c r="E140" s="73" t="s">
        <v>356</v>
      </c>
      <c r="F140" s="74" t="s">
        <v>32</v>
      </c>
      <c r="G140" s="73"/>
      <c r="H140" s="162">
        <v>200000</v>
      </c>
      <c r="I140" s="158"/>
      <c r="J140" s="174"/>
      <c r="K140" s="162"/>
      <c r="L140" s="174"/>
      <c r="M140" s="75"/>
      <c r="N140" s="72" t="s">
        <v>666</v>
      </c>
      <c r="O140" s="111">
        <v>2024</v>
      </c>
      <c r="P140" s="111">
        <v>2024</v>
      </c>
      <c r="Q140" s="72" t="s">
        <v>33</v>
      </c>
      <c r="R140" s="72"/>
      <c r="S140" s="107"/>
      <c r="T140" s="73"/>
      <c r="U140" s="73"/>
    </row>
    <row r="141" spans="1:21" s="117" customFormat="1" ht="67.5" thickTop="1" thickBot="1" x14ac:dyDescent="0.35">
      <c r="A141" s="62">
        <v>138</v>
      </c>
      <c r="B141" s="79" t="s">
        <v>568</v>
      </c>
      <c r="C141" s="82" t="s">
        <v>20</v>
      </c>
      <c r="D141" s="82" t="s">
        <v>66</v>
      </c>
      <c r="E141" s="82" t="s">
        <v>356</v>
      </c>
      <c r="F141" s="83" t="s">
        <v>32</v>
      </c>
      <c r="G141" s="82"/>
      <c r="H141" s="164">
        <v>828609</v>
      </c>
      <c r="I141" s="165">
        <v>475000</v>
      </c>
      <c r="J141" s="164">
        <v>158609</v>
      </c>
      <c r="K141" s="164"/>
      <c r="L141" s="164">
        <v>670000</v>
      </c>
      <c r="M141" s="84"/>
      <c r="N141" s="79" t="s">
        <v>667</v>
      </c>
      <c r="O141" s="123">
        <v>2022</v>
      </c>
      <c r="P141" s="123">
        <v>2023</v>
      </c>
      <c r="Q141" s="79" t="s">
        <v>33</v>
      </c>
      <c r="R141" s="79"/>
      <c r="S141" s="81" t="s">
        <v>18</v>
      </c>
      <c r="T141" s="133" t="s">
        <v>1030</v>
      </c>
      <c r="U141" s="82"/>
    </row>
    <row r="142" spans="1:21" s="117" customFormat="1" ht="34.5" thickTop="1" thickBot="1" x14ac:dyDescent="0.35">
      <c r="A142" s="62">
        <v>139</v>
      </c>
      <c r="B142" s="79" t="s">
        <v>806</v>
      </c>
      <c r="C142" s="82" t="s">
        <v>20</v>
      </c>
      <c r="D142" s="82" t="s">
        <v>66</v>
      </c>
      <c r="E142" s="82" t="s">
        <v>356</v>
      </c>
      <c r="F142" s="83" t="s">
        <v>45</v>
      </c>
      <c r="G142" s="82"/>
      <c r="H142" s="164">
        <v>100188</v>
      </c>
      <c r="I142" s="165"/>
      <c r="J142" s="164">
        <v>100188</v>
      </c>
      <c r="K142" s="164"/>
      <c r="L142" s="164"/>
      <c r="M142" s="120"/>
      <c r="N142" s="79" t="s">
        <v>890</v>
      </c>
      <c r="O142" s="83">
        <v>2024</v>
      </c>
      <c r="P142" s="83">
        <v>2025</v>
      </c>
      <c r="Q142" s="60" t="s">
        <v>33</v>
      </c>
      <c r="R142" s="80" t="s">
        <v>554</v>
      </c>
      <c r="S142" s="81"/>
      <c r="T142" s="82"/>
      <c r="U142" s="82"/>
    </row>
    <row r="143" spans="1:21" s="117" customFormat="1" ht="165" customHeight="1" thickTop="1" thickBot="1" x14ac:dyDescent="0.35">
      <c r="A143" s="62">
        <v>140</v>
      </c>
      <c r="B143" s="79" t="s">
        <v>785</v>
      </c>
      <c r="C143" s="82" t="s">
        <v>20</v>
      </c>
      <c r="D143" s="82" t="s">
        <v>66</v>
      </c>
      <c r="E143" s="82" t="s">
        <v>356</v>
      </c>
      <c r="F143" s="83" t="s">
        <v>47</v>
      </c>
      <c r="G143" s="82"/>
      <c r="H143" s="166">
        <v>2004924</v>
      </c>
      <c r="I143" s="173"/>
      <c r="J143" s="164">
        <v>2004924</v>
      </c>
      <c r="K143" s="164"/>
      <c r="L143" s="164"/>
      <c r="M143" s="84"/>
      <c r="N143" s="85" t="s">
        <v>884</v>
      </c>
      <c r="O143" s="83">
        <v>2024</v>
      </c>
      <c r="P143" s="83">
        <v>2027</v>
      </c>
      <c r="Q143" s="81" t="s">
        <v>33</v>
      </c>
      <c r="R143" s="85" t="s">
        <v>553</v>
      </c>
      <c r="S143" s="81"/>
      <c r="T143" s="81"/>
      <c r="U143" s="82"/>
    </row>
    <row r="144" spans="1:21" s="117" customFormat="1" ht="42.75" customHeight="1" thickTop="1" thickBot="1" x14ac:dyDescent="0.35">
      <c r="A144" s="62">
        <v>141</v>
      </c>
      <c r="B144" s="79" t="s">
        <v>786</v>
      </c>
      <c r="C144" s="82" t="s">
        <v>20</v>
      </c>
      <c r="D144" s="82" t="s">
        <v>66</v>
      </c>
      <c r="E144" s="82" t="s">
        <v>356</v>
      </c>
      <c r="F144" s="83" t="s">
        <v>47</v>
      </c>
      <c r="G144" s="82"/>
      <c r="H144" s="166">
        <v>41781</v>
      </c>
      <c r="I144" s="173"/>
      <c r="J144" s="164">
        <v>41781</v>
      </c>
      <c r="K144" s="164"/>
      <c r="L144" s="164"/>
      <c r="M144" s="84"/>
      <c r="N144" s="85" t="s">
        <v>891</v>
      </c>
      <c r="O144" s="83">
        <v>2024</v>
      </c>
      <c r="P144" s="83">
        <v>2025</v>
      </c>
      <c r="Q144" s="81" t="s">
        <v>33</v>
      </c>
      <c r="R144" s="85" t="s">
        <v>553</v>
      </c>
      <c r="S144" s="81"/>
      <c r="T144" s="81"/>
      <c r="U144" s="82"/>
    </row>
    <row r="145" spans="1:21" ht="59.25" customHeight="1" thickTop="1" thickBot="1" x14ac:dyDescent="0.35">
      <c r="A145" s="62">
        <v>142</v>
      </c>
      <c r="B145" s="79" t="s">
        <v>734</v>
      </c>
      <c r="C145" s="110" t="s">
        <v>20</v>
      </c>
      <c r="D145" s="110" t="s">
        <v>66</v>
      </c>
      <c r="E145" s="110" t="s">
        <v>735</v>
      </c>
      <c r="F145" s="111" t="s">
        <v>498</v>
      </c>
      <c r="G145" s="73"/>
      <c r="H145" s="162">
        <v>217840</v>
      </c>
      <c r="I145" s="158"/>
      <c r="J145" s="162">
        <v>217840</v>
      </c>
      <c r="K145" s="162"/>
      <c r="L145" s="162"/>
      <c r="M145" s="75"/>
      <c r="N145" s="105" t="s">
        <v>892</v>
      </c>
      <c r="O145" s="128">
        <v>2023</v>
      </c>
      <c r="P145" s="128">
        <v>2023</v>
      </c>
      <c r="Q145" s="79" t="s">
        <v>33</v>
      </c>
      <c r="R145" s="79" t="s">
        <v>578</v>
      </c>
      <c r="S145" s="78"/>
      <c r="T145" s="73"/>
      <c r="U145" s="73"/>
    </row>
    <row r="146" spans="1:21" ht="46.5" customHeight="1" thickTop="1" thickBot="1" x14ac:dyDescent="0.35">
      <c r="A146" s="62">
        <v>143</v>
      </c>
      <c r="B146" s="79" t="s">
        <v>736</v>
      </c>
      <c r="C146" s="110" t="s">
        <v>20</v>
      </c>
      <c r="D146" s="110" t="s">
        <v>66</v>
      </c>
      <c r="E146" s="110" t="s">
        <v>735</v>
      </c>
      <c r="F146" s="111" t="s">
        <v>498</v>
      </c>
      <c r="G146" s="73"/>
      <c r="H146" s="162">
        <v>65727</v>
      </c>
      <c r="I146" s="158"/>
      <c r="J146" s="162">
        <v>65727</v>
      </c>
      <c r="K146" s="162"/>
      <c r="L146" s="162"/>
      <c r="M146" s="75"/>
      <c r="N146" s="105" t="s">
        <v>893</v>
      </c>
      <c r="O146" s="74">
        <v>2024</v>
      </c>
      <c r="P146" s="74">
        <v>2025</v>
      </c>
      <c r="Q146" s="79" t="s">
        <v>33</v>
      </c>
      <c r="R146" s="79" t="s">
        <v>578</v>
      </c>
      <c r="S146" s="78"/>
      <c r="T146" s="73"/>
      <c r="U146" s="73"/>
    </row>
    <row r="147" spans="1:21" ht="43.5" customHeight="1" thickTop="1" thickBot="1" x14ac:dyDescent="0.35">
      <c r="A147" s="62">
        <v>144</v>
      </c>
      <c r="B147" s="79" t="s">
        <v>737</v>
      </c>
      <c r="C147" s="110" t="s">
        <v>20</v>
      </c>
      <c r="D147" s="110" t="s">
        <v>66</v>
      </c>
      <c r="E147" s="110" t="s">
        <v>735</v>
      </c>
      <c r="F147" s="111" t="s">
        <v>498</v>
      </c>
      <c r="G147" s="73"/>
      <c r="H147" s="162">
        <v>101807</v>
      </c>
      <c r="I147" s="158"/>
      <c r="J147" s="162">
        <v>101807</v>
      </c>
      <c r="K147" s="162"/>
      <c r="L147" s="162"/>
      <c r="M147" s="75"/>
      <c r="N147" s="105" t="s">
        <v>894</v>
      </c>
      <c r="O147" s="74">
        <v>2024</v>
      </c>
      <c r="P147" s="74">
        <v>2025</v>
      </c>
      <c r="Q147" s="79" t="s">
        <v>33</v>
      </c>
      <c r="R147" s="79" t="s">
        <v>578</v>
      </c>
      <c r="S147" s="78"/>
      <c r="T147" s="73"/>
      <c r="U147" s="73"/>
    </row>
    <row r="148" spans="1:21" ht="44.25" customHeight="1" thickTop="1" thickBot="1" x14ac:dyDescent="0.35">
      <c r="A148" s="62">
        <v>145</v>
      </c>
      <c r="B148" s="105" t="s">
        <v>781</v>
      </c>
      <c r="C148" s="110" t="s">
        <v>20</v>
      </c>
      <c r="D148" s="110" t="s">
        <v>66</v>
      </c>
      <c r="E148" s="110" t="s">
        <v>735</v>
      </c>
      <c r="F148" s="111" t="s">
        <v>55</v>
      </c>
      <c r="G148" s="73"/>
      <c r="H148" s="169">
        <v>25697</v>
      </c>
      <c r="I148" s="158"/>
      <c r="J148" s="162">
        <v>25697</v>
      </c>
      <c r="K148" s="162"/>
      <c r="L148" s="162"/>
      <c r="M148" s="75"/>
      <c r="N148" s="113" t="s">
        <v>895</v>
      </c>
      <c r="O148" s="74">
        <v>2024</v>
      </c>
      <c r="P148" s="74">
        <v>2025</v>
      </c>
      <c r="Q148" s="105" t="s">
        <v>33</v>
      </c>
      <c r="R148" s="105" t="s">
        <v>782</v>
      </c>
      <c r="S148" s="78"/>
      <c r="T148" s="73"/>
      <c r="U148" s="73"/>
    </row>
    <row r="149" spans="1:21" ht="44.25" customHeight="1" thickTop="1" thickBot="1" x14ac:dyDescent="0.35">
      <c r="A149" s="62">
        <v>146</v>
      </c>
      <c r="B149" s="105" t="s">
        <v>729</v>
      </c>
      <c r="C149" s="110" t="s">
        <v>20</v>
      </c>
      <c r="D149" s="110" t="s">
        <v>66</v>
      </c>
      <c r="E149" s="110" t="s">
        <v>356</v>
      </c>
      <c r="F149" s="111" t="s">
        <v>26</v>
      </c>
      <c r="G149" s="73"/>
      <c r="H149" s="167">
        <v>16456</v>
      </c>
      <c r="I149" s="168"/>
      <c r="J149" s="162">
        <v>16456</v>
      </c>
      <c r="K149" s="162"/>
      <c r="L149" s="162"/>
      <c r="M149" s="75"/>
      <c r="N149" s="113" t="s">
        <v>896</v>
      </c>
      <c r="O149" s="74">
        <v>2024</v>
      </c>
      <c r="P149" s="74">
        <v>2025</v>
      </c>
      <c r="Q149" s="60" t="s">
        <v>33</v>
      </c>
      <c r="R149" s="80" t="s">
        <v>532</v>
      </c>
      <c r="S149" s="107"/>
      <c r="T149" s="60"/>
      <c r="U149" s="73"/>
    </row>
    <row r="150" spans="1:21" s="117" customFormat="1" ht="49.5" customHeight="1" thickTop="1" thickBot="1" x14ac:dyDescent="0.35">
      <c r="A150" s="62">
        <v>147</v>
      </c>
      <c r="B150" s="79" t="s">
        <v>819</v>
      </c>
      <c r="C150" s="82" t="s">
        <v>20</v>
      </c>
      <c r="D150" s="82" t="s">
        <v>66</v>
      </c>
      <c r="E150" s="82" t="s">
        <v>356</v>
      </c>
      <c r="F150" s="83" t="s">
        <v>54</v>
      </c>
      <c r="G150" s="82"/>
      <c r="H150" s="166">
        <v>99271</v>
      </c>
      <c r="I150" s="173"/>
      <c r="J150" s="164">
        <v>99271</v>
      </c>
      <c r="K150" s="164"/>
      <c r="L150" s="164"/>
      <c r="M150" s="84"/>
      <c r="N150" s="85" t="s">
        <v>897</v>
      </c>
      <c r="O150" s="83">
        <v>2024</v>
      </c>
      <c r="P150" s="83">
        <v>2025</v>
      </c>
      <c r="Q150" s="81" t="s">
        <v>33</v>
      </c>
      <c r="R150" s="85" t="s">
        <v>559</v>
      </c>
      <c r="S150" s="81"/>
      <c r="T150" s="81"/>
      <c r="U150" s="82"/>
    </row>
    <row r="151" spans="1:21" s="117" customFormat="1" ht="42" customHeight="1" thickTop="1" thickBot="1" x14ac:dyDescent="0.35">
      <c r="A151" s="62">
        <v>148</v>
      </c>
      <c r="B151" s="79" t="s">
        <v>803</v>
      </c>
      <c r="C151" s="82" t="s">
        <v>20</v>
      </c>
      <c r="D151" s="82" t="s">
        <v>66</v>
      </c>
      <c r="E151" s="82" t="s">
        <v>356</v>
      </c>
      <c r="F151" s="83" t="s">
        <v>111</v>
      </c>
      <c r="G151" s="82"/>
      <c r="H151" s="166">
        <v>21683</v>
      </c>
      <c r="I151" s="173"/>
      <c r="J151" s="164">
        <v>21683</v>
      </c>
      <c r="K151" s="164"/>
      <c r="L151" s="164"/>
      <c r="M151" s="84"/>
      <c r="N151" s="85" t="s">
        <v>898</v>
      </c>
      <c r="O151" s="83">
        <v>2024</v>
      </c>
      <c r="P151" s="83">
        <v>2024</v>
      </c>
      <c r="Q151" s="60" t="s">
        <v>33</v>
      </c>
      <c r="R151" s="80" t="s">
        <v>561</v>
      </c>
      <c r="S151" s="81"/>
      <c r="T151" s="81"/>
      <c r="U151" s="82"/>
    </row>
    <row r="152" spans="1:21" ht="61.5" customHeight="1" thickTop="1" thickBot="1" x14ac:dyDescent="0.35">
      <c r="A152" s="62">
        <v>149</v>
      </c>
      <c r="B152" s="105" t="s">
        <v>821</v>
      </c>
      <c r="C152" s="73" t="s">
        <v>20</v>
      </c>
      <c r="D152" s="110" t="s">
        <v>66</v>
      </c>
      <c r="E152" s="110" t="s">
        <v>356</v>
      </c>
      <c r="F152" s="74" t="s">
        <v>556</v>
      </c>
      <c r="G152" s="73"/>
      <c r="H152" s="167">
        <v>174240</v>
      </c>
      <c r="I152" s="168"/>
      <c r="J152" s="162">
        <v>174240</v>
      </c>
      <c r="K152" s="162"/>
      <c r="L152" s="162"/>
      <c r="M152" s="75"/>
      <c r="N152" s="113" t="s">
        <v>899</v>
      </c>
      <c r="O152" s="74">
        <v>2024</v>
      </c>
      <c r="P152" s="74">
        <v>2025</v>
      </c>
      <c r="Q152" s="60" t="s">
        <v>33</v>
      </c>
      <c r="R152" s="80" t="s">
        <v>557</v>
      </c>
      <c r="S152" s="107"/>
      <c r="T152" s="60"/>
      <c r="U152" s="73"/>
    </row>
    <row r="153" spans="1:21" ht="45" customHeight="1" thickTop="1" thickBot="1" x14ac:dyDescent="0.35">
      <c r="A153" s="62">
        <v>150</v>
      </c>
      <c r="B153" s="105" t="s">
        <v>741</v>
      </c>
      <c r="C153" s="110" t="s">
        <v>20</v>
      </c>
      <c r="D153" s="110" t="s">
        <v>66</v>
      </c>
      <c r="E153" s="110" t="s">
        <v>356</v>
      </c>
      <c r="F153" s="111" t="s">
        <v>91</v>
      </c>
      <c r="G153" s="73"/>
      <c r="H153" s="167">
        <v>86152</v>
      </c>
      <c r="I153" s="168"/>
      <c r="J153" s="162">
        <v>86152</v>
      </c>
      <c r="K153" s="162"/>
      <c r="L153" s="162"/>
      <c r="M153" s="75"/>
      <c r="N153" s="113" t="s">
        <v>900</v>
      </c>
      <c r="O153" s="74">
        <v>2024</v>
      </c>
      <c r="P153" s="74">
        <v>2025</v>
      </c>
      <c r="Q153" s="72" t="s">
        <v>33</v>
      </c>
      <c r="R153" s="72" t="s">
        <v>585</v>
      </c>
      <c r="S153" s="107"/>
      <c r="T153" s="60"/>
      <c r="U153" s="73"/>
    </row>
    <row r="154" spans="1:21" s="117" customFormat="1" ht="34.5" thickTop="1" thickBot="1" x14ac:dyDescent="0.35">
      <c r="A154" s="62">
        <v>151</v>
      </c>
      <c r="B154" s="79" t="s">
        <v>701</v>
      </c>
      <c r="C154" s="82" t="s">
        <v>20</v>
      </c>
      <c r="D154" s="82" t="s">
        <v>66</v>
      </c>
      <c r="E154" s="82" t="s">
        <v>356</v>
      </c>
      <c r="F154" s="83" t="s">
        <v>89</v>
      </c>
      <c r="G154" s="82"/>
      <c r="H154" s="164">
        <v>151222</v>
      </c>
      <c r="I154" s="165"/>
      <c r="J154" s="164">
        <v>151222</v>
      </c>
      <c r="K154" s="164"/>
      <c r="L154" s="164"/>
      <c r="M154" s="120"/>
      <c r="N154" s="79" t="s">
        <v>918</v>
      </c>
      <c r="O154" s="83">
        <v>2024</v>
      </c>
      <c r="P154" s="83">
        <v>2025</v>
      </c>
      <c r="Q154" s="72" t="s">
        <v>33</v>
      </c>
      <c r="R154" s="72" t="s">
        <v>560</v>
      </c>
      <c r="S154" s="81"/>
      <c r="T154" s="82"/>
      <c r="U154" s="103"/>
    </row>
    <row r="155" spans="1:21" s="117" customFormat="1" ht="67.5" thickTop="1" thickBot="1" x14ac:dyDescent="0.35">
      <c r="A155" s="62">
        <v>152</v>
      </c>
      <c r="B155" s="79" t="s">
        <v>702</v>
      </c>
      <c r="C155" s="82" t="s">
        <v>20</v>
      </c>
      <c r="D155" s="82" t="s">
        <v>66</v>
      </c>
      <c r="E155" s="82" t="s">
        <v>356</v>
      </c>
      <c r="F155" s="83" t="s">
        <v>89</v>
      </c>
      <c r="G155" s="82"/>
      <c r="H155" s="164">
        <v>320052</v>
      </c>
      <c r="I155" s="165"/>
      <c r="J155" s="164">
        <v>320052</v>
      </c>
      <c r="K155" s="164"/>
      <c r="L155" s="164"/>
      <c r="M155" s="120"/>
      <c r="N155" s="79" t="s">
        <v>919</v>
      </c>
      <c r="O155" s="83">
        <v>2024</v>
      </c>
      <c r="P155" s="83">
        <v>2025</v>
      </c>
      <c r="Q155" s="72" t="s">
        <v>33</v>
      </c>
      <c r="R155" s="72" t="s">
        <v>560</v>
      </c>
      <c r="S155" s="81"/>
      <c r="T155" s="82"/>
      <c r="U155" s="103"/>
    </row>
    <row r="156" spans="1:21" s="117" customFormat="1" ht="60" customHeight="1" thickTop="1" thickBot="1" x14ac:dyDescent="0.35">
      <c r="A156" s="62">
        <v>153</v>
      </c>
      <c r="B156" s="79" t="s">
        <v>697</v>
      </c>
      <c r="C156" s="82" t="s">
        <v>20</v>
      </c>
      <c r="D156" s="187" t="s">
        <v>66</v>
      </c>
      <c r="E156" s="187" t="s">
        <v>356</v>
      </c>
      <c r="F156" s="122" t="s">
        <v>96</v>
      </c>
      <c r="G156" s="121"/>
      <c r="H156" s="164">
        <v>241613</v>
      </c>
      <c r="I156" s="165"/>
      <c r="J156" s="164">
        <v>241613</v>
      </c>
      <c r="K156" s="164"/>
      <c r="L156" s="164"/>
      <c r="M156" s="120"/>
      <c r="N156" s="85" t="s">
        <v>920</v>
      </c>
      <c r="O156" s="83">
        <v>2024</v>
      </c>
      <c r="P156" s="83">
        <v>2025</v>
      </c>
      <c r="Q156" s="79" t="s">
        <v>33</v>
      </c>
      <c r="R156" s="79" t="s">
        <v>551</v>
      </c>
      <c r="S156" s="81"/>
      <c r="T156" s="103"/>
      <c r="U156" s="103"/>
    </row>
    <row r="157" spans="1:21" s="117" customFormat="1" ht="47.25" customHeight="1" thickTop="1" thickBot="1" x14ac:dyDescent="0.35">
      <c r="A157" s="62">
        <v>154</v>
      </c>
      <c r="B157" s="79" t="s">
        <v>713</v>
      </c>
      <c r="C157" s="82" t="s">
        <v>20</v>
      </c>
      <c r="D157" s="187" t="s">
        <v>66</v>
      </c>
      <c r="E157" s="187" t="s">
        <v>356</v>
      </c>
      <c r="F157" s="122" t="s">
        <v>31</v>
      </c>
      <c r="G157" s="121"/>
      <c r="H157" s="164">
        <v>97768</v>
      </c>
      <c r="I157" s="165"/>
      <c r="J157" s="164">
        <v>97768</v>
      </c>
      <c r="K157" s="164"/>
      <c r="L157" s="164"/>
      <c r="M157" s="120"/>
      <c r="N157" s="85" t="s">
        <v>921</v>
      </c>
      <c r="O157" s="83">
        <v>2024</v>
      </c>
      <c r="P157" s="83">
        <v>2025</v>
      </c>
      <c r="Q157" s="72" t="s">
        <v>33</v>
      </c>
      <c r="R157" s="105" t="s">
        <v>550</v>
      </c>
      <c r="S157" s="81"/>
      <c r="T157" s="103"/>
      <c r="U157" s="103"/>
    </row>
    <row r="158" spans="1:21" s="117" customFormat="1" ht="41.25" customHeight="1" thickTop="1" thickBot="1" x14ac:dyDescent="0.35">
      <c r="A158" s="62">
        <v>155</v>
      </c>
      <c r="B158" s="79" t="s">
        <v>714</v>
      </c>
      <c r="C158" s="82" t="s">
        <v>20</v>
      </c>
      <c r="D158" s="187" t="s">
        <v>66</v>
      </c>
      <c r="E158" s="187" t="s">
        <v>356</v>
      </c>
      <c r="F158" s="122" t="s">
        <v>31</v>
      </c>
      <c r="G158" s="121"/>
      <c r="H158" s="164">
        <v>40656</v>
      </c>
      <c r="I158" s="165"/>
      <c r="J158" s="164">
        <v>40656</v>
      </c>
      <c r="K158" s="164"/>
      <c r="L158" s="164"/>
      <c r="M158" s="120"/>
      <c r="N158" s="85" t="s">
        <v>922</v>
      </c>
      <c r="O158" s="83">
        <v>2024</v>
      </c>
      <c r="P158" s="83">
        <v>2025</v>
      </c>
      <c r="Q158" s="72" t="s">
        <v>33</v>
      </c>
      <c r="R158" s="105" t="s">
        <v>550</v>
      </c>
      <c r="S158" s="81"/>
      <c r="T158" s="103"/>
      <c r="U158" s="103"/>
    </row>
    <row r="159" spans="1:21" s="117" customFormat="1" ht="61.5" customHeight="1" thickTop="1" thickBot="1" x14ac:dyDescent="0.35">
      <c r="A159" s="62">
        <v>156</v>
      </c>
      <c r="B159" s="79" t="s">
        <v>791</v>
      </c>
      <c r="C159" s="82" t="s">
        <v>20</v>
      </c>
      <c r="D159" s="187" t="s">
        <v>66</v>
      </c>
      <c r="E159" s="187" t="s">
        <v>356</v>
      </c>
      <c r="F159" s="122" t="s">
        <v>30</v>
      </c>
      <c r="G159" s="82"/>
      <c r="H159" s="164">
        <v>180000</v>
      </c>
      <c r="I159" s="164"/>
      <c r="J159" s="164">
        <v>180000</v>
      </c>
      <c r="K159" s="164"/>
      <c r="L159" s="164"/>
      <c r="M159" s="120"/>
      <c r="N159" s="85" t="s">
        <v>991</v>
      </c>
      <c r="O159" s="83">
        <v>2024</v>
      </c>
      <c r="P159" s="83">
        <v>2026</v>
      </c>
      <c r="Q159" s="72" t="s">
        <v>33</v>
      </c>
      <c r="R159" s="72" t="s">
        <v>566</v>
      </c>
      <c r="S159" s="81"/>
      <c r="T159" s="82"/>
      <c r="U159" s="133"/>
    </row>
    <row r="160" spans="1:21" s="117" customFormat="1" ht="30" customHeight="1" thickTop="1" thickBot="1" x14ac:dyDescent="0.35">
      <c r="A160" s="62">
        <v>157</v>
      </c>
      <c r="B160" s="83" t="s">
        <v>792</v>
      </c>
      <c r="C160" s="82" t="s">
        <v>20</v>
      </c>
      <c r="D160" s="187" t="s">
        <v>66</v>
      </c>
      <c r="E160" s="187" t="s">
        <v>356</v>
      </c>
      <c r="F160" s="122" t="s">
        <v>30</v>
      </c>
      <c r="G160" s="82"/>
      <c r="H160" s="164">
        <v>78951</v>
      </c>
      <c r="I160" s="165"/>
      <c r="J160" s="164">
        <v>78951</v>
      </c>
      <c r="K160" s="164"/>
      <c r="L160" s="164"/>
      <c r="M160" s="120"/>
      <c r="N160" s="85" t="s">
        <v>992</v>
      </c>
      <c r="O160" s="83">
        <v>2024</v>
      </c>
      <c r="P160" s="83">
        <v>2025</v>
      </c>
      <c r="Q160" s="72" t="s">
        <v>33</v>
      </c>
      <c r="R160" s="72" t="s">
        <v>566</v>
      </c>
      <c r="S160" s="81"/>
      <c r="T160" s="82"/>
      <c r="U160" s="133"/>
    </row>
    <row r="161" spans="1:21" s="117" customFormat="1" ht="42.75" customHeight="1" thickTop="1" thickBot="1" x14ac:dyDescent="0.35">
      <c r="A161" s="62">
        <v>158</v>
      </c>
      <c r="B161" s="83" t="s">
        <v>793</v>
      </c>
      <c r="C161" s="82" t="s">
        <v>20</v>
      </c>
      <c r="D161" s="187" t="s">
        <v>66</v>
      </c>
      <c r="E161" s="187" t="s">
        <v>356</v>
      </c>
      <c r="F161" s="122" t="s">
        <v>30</v>
      </c>
      <c r="G161" s="187"/>
      <c r="H161" s="164">
        <v>150471</v>
      </c>
      <c r="I161" s="165"/>
      <c r="J161" s="164">
        <v>150471</v>
      </c>
      <c r="K161" s="164"/>
      <c r="L161" s="164"/>
      <c r="M161" s="120"/>
      <c r="N161" s="85" t="s">
        <v>993</v>
      </c>
      <c r="O161" s="83">
        <v>2024</v>
      </c>
      <c r="P161" s="83">
        <v>2026</v>
      </c>
      <c r="Q161" s="72" t="s">
        <v>33</v>
      </c>
      <c r="R161" s="72" t="s">
        <v>566</v>
      </c>
      <c r="S161" s="81"/>
      <c r="T161" s="82"/>
      <c r="U161" s="133"/>
    </row>
    <row r="162" spans="1:21" s="117" customFormat="1" ht="34.5" thickTop="1" thickBot="1" x14ac:dyDescent="0.35">
      <c r="A162" s="62">
        <v>159</v>
      </c>
      <c r="B162" s="79" t="s">
        <v>747</v>
      </c>
      <c r="C162" s="82" t="s">
        <v>20</v>
      </c>
      <c r="D162" s="187" t="s">
        <v>66</v>
      </c>
      <c r="E162" s="187" t="s">
        <v>356</v>
      </c>
      <c r="F162" s="83" t="s">
        <v>496</v>
      </c>
      <c r="G162" s="82"/>
      <c r="H162" s="164">
        <v>185416</v>
      </c>
      <c r="I162" s="165"/>
      <c r="J162" s="164">
        <v>185416</v>
      </c>
      <c r="K162" s="164"/>
      <c r="L162" s="164"/>
      <c r="M162" s="84"/>
      <c r="N162" s="79" t="s">
        <v>1083</v>
      </c>
      <c r="O162" s="129">
        <v>2023</v>
      </c>
      <c r="P162" s="129">
        <v>2023</v>
      </c>
      <c r="Q162" s="72" t="s">
        <v>33</v>
      </c>
      <c r="R162" s="105" t="s">
        <v>552</v>
      </c>
      <c r="S162" s="81"/>
      <c r="T162" s="103"/>
      <c r="U162" s="118"/>
    </row>
    <row r="163" spans="1:21" s="117" customFormat="1" ht="34.5" thickTop="1" thickBot="1" x14ac:dyDescent="0.35">
      <c r="A163" s="62">
        <v>160</v>
      </c>
      <c r="B163" s="79" t="s">
        <v>748</v>
      </c>
      <c r="C163" s="82" t="s">
        <v>20</v>
      </c>
      <c r="D163" s="187" t="s">
        <v>66</v>
      </c>
      <c r="E163" s="187" t="s">
        <v>356</v>
      </c>
      <c r="F163" s="83" t="s">
        <v>496</v>
      </c>
      <c r="G163" s="82"/>
      <c r="H163" s="164">
        <v>846032</v>
      </c>
      <c r="I163" s="165"/>
      <c r="J163" s="164">
        <v>846032</v>
      </c>
      <c r="K163" s="164"/>
      <c r="L163" s="164"/>
      <c r="M163" s="84"/>
      <c r="N163" s="79" t="s">
        <v>923</v>
      </c>
      <c r="O163" s="83">
        <v>2024</v>
      </c>
      <c r="P163" s="83">
        <v>2025</v>
      </c>
      <c r="Q163" s="72" t="s">
        <v>33</v>
      </c>
      <c r="R163" s="105" t="s">
        <v>552</v>
      </c>
      <c r="S163" s="81"/>
      <c r="T163" s="103"/>
      <c r="U163" s="118"/>
    </row>
    <row r="164" spans="1:21" s="117" customFormat="1" ht="42" customHeight="1" thickTop="1" thickBot="1" x14ac:dyDescent="0.35">
      <c r="A164" s="62">
        <v>161</v>
      </c>
      <c r="B164" s="79" t="s">
        <v>746</v>
      </c>
      <c r="C164" s="82" t="s">
        <v>20</v>
      </c>
      <c r="D164" s="187" t="s">
        <v>66</v>
      </c>
      <c r="E164" s="187" t="s">
        <v>356</v>
      </c>
      <c r="F164" s="83" t="s">
        <v>496</v>
      </c>
      <c r="G164" s="82"/>
      <c r="H164" s="164">
        <v>181984</v>
      </c>
      <c r="I164" s="165"/>
      <c r="J164" s="164">
        <v>181984</v>
      </c>
      <c r="K164" s="164"/>
      <c r="L164" s="164"/>
      <c r="M164" s="84"/>
      <c r="N164" s="79" t="s">
        <v>924</v>
      </c>
      <c r="O164" s="83">
        <v>2024</v>
      </c>
      <c r="P164" s="83">
        <v>2025</v>
      </c>
      <c r="Q164" s="72" t="s">
        <v>33</v>
      </c>
      <c r="R164" s="105" t="s">
        <v>552</v>
      </c>
      <c r="S164" s="81"/>
      <c r="T164" s="103"/>
      <c r="U164" s="118"/>
    </row>
    <row r="165" spans="1:21" ht="40.5" customHeight="1" thickTop="1" thickBot="1" x14ac:dyDescent="0.35">
      <c r="A165" s="62">
        <v>162</v>
      </c>
      <c r="B165" s="72" t="s">
        <v>50</v>
      </c>
      <c r="C165" s="73" t="s">
        <v>20</v>
      </c>
      <c r="D165" s="73" t="s">
        <v>66</v>
      </c>
      <c r="E165" s="73" t="s">
        <v>356</v>
      </c>
      <c r="F165" s="74" t="s">
        <v>32</v>
      </c>
      <c r="G165" s="73"/>
      <c r="H165" s="162">
        <v>615757</v>
      </c>
      <c r="I165" s="158"/>
      <c r="J165" s="162">
        <f>H165-L165</f>
        <v>92363.549999999988</v>
      </c>
      <c r="K165" s="162"/>
      <c r="L165" s="162">
        <f>H165*85/100</f>
        <v>523393.45</v>
      </c>
      <c r="M165" s="90"/>
      <c r="N165" s="72" t="s">
        <v>161</v>
      </c>
      <c r="O165" s="74">
        <v>2023</v>
      </c>
      <c r="P165" s="74">
        <v>2024</v>
      </c>
      <c r="Q165" s="72" t="s">
        <v>33</v>
      </c>
      <c r="R165" s="72"/>
      <c r="S165" s="107"/>
      <c r="T165" s="73"/>
      <c r="U165" s="73"/>
    </row>
    <row r="166" spans="1:21" ht="51" thickTop="1" thickBot="1" x14ac:dyDescent="0.35">
      <c r="A166" s="62">
        <v>163</v>
      </c>
      <c r="B166" s="105" t="s">
        <v>756</v>
      </c>
      <c r="C166" s="110" t="s">
        <v>20</v>
      </c>
      <c r="D166" s="110" t="s">
        <v>66</v>
      </c>
      <c r="E166" s="110" t="s">
        <v>356</v>
      </c>
      <c r="F166" s="111" t="s">
        <v>32</v>
      </c>
      <c r="G166" s="73"/>
      <c r="H166" s="162">
        <v>319332</v>
      </c>
      <c r="I166" s="158"/>
      <c r="J166" s="162">
        <v>319332</v>
      </c>
      <c r="K166" s="162"/>
      <c r="L166" s="162"/>
      <c r="M166" s="90"/>
      <c r="N166" s="105" t="s">
        <v>925</v>
      </c>
      <c r="O166" s="74">
        <v>2024</v>
      </c>
      <c r="P166" s="74">
        <v>2025</v>
      </c>
      <c r="Q166" s="105" t="s">
        <v>33</v>
      </c>
      <c r="R166" s="72"/>
      <c r="S166" s="107"/>
      <c r="T166" s="73"/>
      <c r="U166" s="73"/>
    </row>
    <row r="167" spans="1:21" ht="42" customHeight="1" thickTop="1" thickBot="1" x14ac:dyDescent="0.35">
      <c r="A167" s="62">
        <v>164</v>
      </c>
      <c r="B167" s="198" t="s">
        <v>1086</v>
      </c>
      <c r="C167" s="199" t="s">
        <v>20</v>
      </c>
      <c r="D167" s="199" t="s">
        <v>66</v>
      </c>
      <c r="E167" s="199" t="s">
        <v>356</v>
      </c>
      <c r="F167" s="200" t="s">
        <v>32</v>
      </c>
      <c r="G167" s="201"/>
      <c r="H167" s="207">
        <v>504115.81</v>
      </c>
      <c r="I167" s="203"/>
      <c r="J167" s="209">
        <v>504115.81</v>
      </c>
      <c r="K167" s="202"/>
      <c r="L167" s="202"/>
      <c r="M167" s="204"/>
      <c r="N167" s="198" t="s">
        <v>1085</v>
      </c>
      <c r="O167" s="205">
        <v>2023</v>
      </c>
      <c r="P167" s="205">
        <v>2024</v>
      </c>
      <c r="Q167" s="198" t="s">
        <v>33</v>
      </c>
      <c r="R167" s="206"/>
      <c r="S167" s="208"/>
      <c r="T167" s="199" t="s">
        <v>1084</v>
      </c>
      <c r="U167" s="73"/>
    </row>
    <row r="168" spans="1:21" ht="51" thickTop="1" thickBot="1" x14ac:dyDescent="0.35">
      <c r="A168" s="62">
        <v>165</v>
      </c>
      <c r="B168" s="105" t="s">
        <v>757</v>
      </c>
      <c r="C168" s="110" t="s">
        <v>20</v>
      </c>
      <c r="D168" s="110" t="s">
        <v>66</v>
      </c>
      <c r="E168" s="110" t="s">
        <v>356</v>
      </c>
      <c r="F168" s="111" t="s">
        <v>32</v>
      </c>
      <c r="G168" s="73"/>
      <c r="H168" s="162">
        <v>365246</v>
      </c>
      <c r="I168" s="158"/>
      <c r="J168" s="162">
        <v>365246</v>
      </c>
      <c r="K168" s="162"/>
      <c r="L168" s="162"/>
      <c r="M168" s="90"/>
      <c r="N168" s="105" t="s">
        <v>927</v>
      </c>
      <c r="O168" s="74">
        <v>2024</v>
      </c>
      <c r="P168" s="74">
        <v>2025</v>
      </c>
      <c r="Q168" s="105" t="s">
        <v>33</v>
      </c>
      <c r="R168" s="72"/>
      <c r="S168" s="107"/>
      <c r="T168" s="73"/>
      <c r="U168" s="73"/>
    </row>
    <row r="169" spans="1:21" ht="40.5" customHeight="1" thickTop="1" thickBot="1" x14ac:dyDescent="0.35">
      <c r="A169" s="62">
        <v>166</v>
      </c>
      <c r="B169" s="105" t="s">
        <v>758</v>
      </c>
      <c r="C169" s="110" t="s">
        <v>20</v>
      </c>
      <c r="D169" s="110" t="s">
        <v>66</v>
      </c>
      <c r="E169" s="110" t="s">
        <v>356</v>
      </c>
      <c r="F169" s="111" t="s">
        <v>32</v>
      </c>
      <c r="G169" s="73"/>
      <c r="H169" s="162">
        <v>96529</v>
      </c>
      <c r="I169" s="158"/>
      <c r="J169" s="162">
        <v>96529</v>
      </c>
      <c r="K169" s="162"/>
      <c r="L169" s="162"/>
      <c r="M169" s="90"/>
      <c r="N169" s="105" t="s">
        <v>926</v>
      </c>
      <c r="O169" s="74">
        <v>2024</v>
      </c>
      <c r="P169" s="74">
        <v>2025</v>
      </c>
      <c r="Q169" s="105" t="s">
        <v>33</v>
      </c>
      <c r="R169" s="72"/>
      <c r="S169" s="107"/>
      <c r="T169" s="73"/>
      <c r="U169" s="73"/>
    </row>
    <row r="170" spans="1:21" ht="51" thickTop="1" thickBot="1" x14ac:dyDescent="0.35">
      <c r="A170" s="62">
        <v>167</v>
      </c>
      <c r="B170" s="217" t="s">
        <v>1087</v>
      </c>
      <c r="C170" s="211" t="s">
        <v>20</v>
      </c>
      <c r="D170" s="211" t="s">
        <v>66</v>
      </c>
      <c r="E170" s="211" t="s">
        <v>356</v>
      </c>
      <c r="F170" s="212" t="s">
        <v>32</v>
      </c>
      <c r="G170" s="211"/>
      <c r="H170" s="218">
        <v>600000</v>
      </c>
      <c r="I170" s="214"/>
      <c r="J170" s="218">
        <v>600000</v>
      </c>
      <c r="K170" s="213"/>
      <c r="L170" s="213">
        <v>0</v>
      </c>
      <c r="M170" s="215"/>
      <c r="N170" s="217" t="s">
        <v>1088</v>
      </c>
      <c r="O170" s="212">
        <v>2023</v>
      </c>
      <c r="P170" s="212">
        <v>2024</v>
      </c>
      <c r="Q170" s="210" t="s">
        <v>33</v>
      </c>
      <c r="R170" s="210"/>
      <c r="S170" s="216"/>
      <c r="T170" s="219" t="s">
        <v>1084</v>
      </c>
      <c r="U170" s="211"/>
    </row>
    <row r="171" spans="1:21" ht="44.25" customHeight="1" thickTop="1" thickBot="1" x14ac:dyDescent="0.35">
      <c r="A171" s="62">
        <v>168</v>
      </c>
      <c r="B171" s="105" t="s">
        <v>810</v>
      </c>
      <c r="C171" s="110" t="s">
        <v>20</v>
      </c>
      <c r="D171" s="110" t="s">
        <v>66</v>
      </c>
      <c r="E171" s="110" t="s">
        <v>356</v>
      </c>
      <c r="F171" s="111" t="s">
        <v>395</v>
      </c>
      <c r="G171" s="73"/>
      <c r="H171" s="162">
        <v>204011</v>
      </c>
      <c r="I171" s="158"/>
      <c r="J171" s="162">
        <v>204011</v>
      </c>
      <c r="K171" s="162"/>
      <c r="L171" s="162"/>
      <c r="M171" s="90"/>
      <c r="N171" s="105" t="s">
        <v>901</v>
      </c>
      <c r="O171" s="111">
        <v>2024</v>
      </c>
      <c r="P171" s="111">
        <v>2027</v>
      </c>
      <c r="Q171" s="60" t="s">
        <v>33</v>
      </c>
      <c r="R171" s="80" t="s">
        <v>555</v>
      </c>
      <c r="S171" s="107"/>
      <c r="T171" s="73"/>
      <c r="U171" s="73"/>
    </row>
    <row r="172" spans="1:21" ht="34.5" thickTop="1" thickBot="1" x14ac:dyDescent="0.35">
      <c r="A172" s="62">
        <v>169</v>
      </c>
      <c r="B172" s="105" t="s">
        <v>809</v>
      </c>
      <c r="C172" s="110" t="s">
        <v>20</v>
      </c>
      <c r="D172" s="110" t="s">
        <v>66</v>
      </c>
      <c r="E172" s="110" t="s">
        <v>356</v>
      </c>
      <c r="F172" s="111" t="s">
        <v>395</v>
      </c>
      <c r="G172" s="73"/>
      <c r="H172" s="162">
        <v>60394</v>
      </c>
      <c r="I172" s="158"/>
      <c r="J172" s="162">
        <v>60394</v>
      </c>
      <c r="K172" s="162"/>
      <c r="L172" s="162"/>
      <c r="M172" s="90"/>
      <c r="N172" s="105" t="s">
        <v>902</v>
      </c>
      <c r="O172" s="128">
        <v>2023</v>
      </c>
      <c r="P172" s="128">
        <v>2023</v>
      </c>
      <c r="Q172" s="60" t="s">
        <v>33</v>
      </c>
      <c r="R172" s="80" t="s">
        <v>555</v>
      </c>
      <c r="S172" s="107"/>
      <c r="T172" s="73"/>
      <c r="U172" s="73"/>
    </row>
    <row r="173" spans="1:21" ht="34.5" thickTop="1" thickBot="1" x14ac:dyDescent="0.35">
      <c r="A173" s="62">
        <v>170</v>
      </c>
      <c r="B173" s="105" t="s">
        <v>808</v>
      </c>
      <c r="C173" s="110" t="s">
        <v>20</v>
      </c>
      <c r="D173" s="110" t="s">
        <v>66</v>
      </c>
      <c r="E173" s="110" t="s">
        <v>356</v>
      </c>
      <c r="F173" s="111" t="s">
        <v>395</v>
      </c>
      <c r="G173" s="73"/>
      <c r="H173" s="162">
        <v>48400</v>
      </c>
      <c r="I173" s="158"/>
      <c r="J173" s="162">
        <v>48400</v>
      </c>
      <c r="K173" s="162"/>
      <c r="L173" s="162"/>
      <c r="M173" s="90"/>
      <c r="N173" s="105" t="s">
        <v>994</v>
      </c>
      <c r="O173" s="111">
        <v>2024</v>
      </c>
      <c r="P173" s="111">
        <v>2025</v>
      </c>
      <c r="Q173" s="60" t="s">
        <v>33</v>
      </c>
      <c r="R173" s="80" t="s">
        <v>555</v>
      </c>
      <c r="S173" s="107"/>
      <c r="T173" s="73"/>
      <c r="U173" s="73"/>
    </row>
    <row r="174" spans="1:21" ht="61.5" customHeight="1" thickTop="1" thickBot="1" x14ac:dyDescent="0.35">
      <c r="A174" s="62">
        <v>171</v>
      </c>
      <c r="B174" s="105" t="s">
        <v>716</v>
      </c>
      <c r="C174" s="110" t="s">
        <v>20</v>
      </c>
      <c r="D174" s="110" t="s">
        <v>66</v>
      </c>
      <c r="E174" s="110" t="s">
        <v>356</v>
      </c>
      <c r="F174" s="111" t="s">
        <v>53</v>
      </c>
      <c r="G174" s="73"/>
      <c r="H174" s="162">
        <v>39591</v>
      </c>
      <c r="I174" s="158"/>
      <c r="J174" s="162">
        <v>39591</v>
      </c>
      <c r="K174" s="162"/>
      <c r="L174" s="162"/>
      <c r="M174" s="90"/>
      <c r="N174" s="105" t="s">
        <v>928</v>
      </c>
      <c r="O174" s="74">
        <v>2024</v>
      </c>
      <c r="P174" s="74">
        <v>2025</v>
      </c>
      <c r="Q174" s="72" t="s">
        <v>33</v>
      </c>
      <c r="R174" s="72" t="s">
        <v>600</v>
      </c>
      <c r="S174" s="78"/>
      <c r="T174" s="73"/>
      <c r="U174" s="73"/>
    </row>
    <row r="175" spans="1:21" ht="43.5" customHeight="1" thickTop="1" thickBot="1" x14ac:dyDescent="0.35">
      <c r="A175" s="62">
        <v>172</v>
      </c>
      <c r="B175" s="105" t="s">
        <v>814</v>
      </c>
      <c r="C175" s="73" t="s">
        <v>20</v>
      </c>
      <c r="D175" s="73" t="s">
        <v>66</v>
      </c>
      <c r="E175" s="110" t="s">
        <v>356</v>
      </c>
      <c r="F175" s="74" t="s">
        <v>88</v>
      </c>
      <c r="G175" s="82"/>
      <c r="H175" s="164">
        <v>61710</v>
      </c>
      <c r="I175" s="164"/>
      <c r="J175" s="164">
        <v>61710</v>
      </c>
      <c r="K175" s="164"/>
      <c r="L175" s="164"/>
      <c r="M175" s="120"/>
      <c r="N175" s="105" t="s">
        <v>929</v>
      </c>
      <c r="O175" s="105">
        <v>2024</v>
      </c>
      <c r="P175" s="105">
        <v>2025</v>
      </c>
      <c r="Q175" s="105" t="s">
        <v>33</v>
      </c>
      <c r="R175" s="105" t="s">
        <v>601</v>
      </c>
      <c r="S175" s="78"/>
      <c r="T175" s="73"/>
      <c r="U175" s="73"/>
    </row>
    <row r="176" spans="1:21" ht="34.5" thickTop="1" thickBot="1" x14ac:dyDescent="0.35">
      <c r="A176" s="62">
        <v>173</v>
      </c>
      <c r="B176" s="105" t="s">
        <v>715</v>
      </c>
      <c r="C176" s="110" t="s">
        <v>20</v>
      </c>
      <c r="D176" s="110" t="s">
        <v>66</v>
      </c>
      <c r="E176" s="110" t="s">
        <v>356</v>
      </c>
      <c r="F176" s="111" t="s">
        <v>53</v>
      </c>
      <c r="G176" s="73"/>
      <c r="H176" s="162">
        <v>59280</v>
      </c>
      <c r="I176" s="158"/>
      <c r="J176" s="162">
        <v>59280</v>
      </c>
      <c r="K176" s="162"/>
      <c r="L176" s="162"/>
      <c r="M176" s="90"/>
      <c r="N176" s="105" t="s">
        <v>930</v>
      </c>
      <c r="O176" s="74">
        <v>2024</v>
      </c>
      <c r="P176" s="74">
        <v>2025</v>
      </c>
      <c r="Q176" s="72" t="s">
        <v>33</v>
      </c>
      <c r="R176" s="72" t="s">
        <v>600</v>
      </c>
      <c r="S176" s="78"/>
      <c r="T176" s="73"/>
      <c r="U176" s="73"/>
    </row>
    <row r="177" spans="1:21" thickTop="1" thickBot="1" x14ac:dyDescent="0.35">
      <c r="A177" s="62">
        <v>174</v>
      </c>
      <c r="B177" s="105" t="s">
        <v>683</v>
      </c>
      <c r="C177" s="73" t="s">
        <v>20</v>
      </c>
      <c r="D177" s="73" t="s">
        <v>66</v>
      </c>
      <c r="E177" s="73" t="s">
        <v>356</v>
      </c>
      <c r="F177" s="74" t="s">
        <v>53</v>
      </c>
      <c r="G177" s="73"/>
      <c r="H177" s="166">
        <v>195597</v>
      </c>
      <c r="I177" s="164"/>
      <c r="J177" s="164">
        <v>195597</v>
      </c>
      <c r="K177" s="162"/>
      <c r="L177" s="162"/>
      <c r="M177" s="90"/>
      <c r="N177" s="72" t="s">
        <v>672</v>
      </c>
      <c r="O177" s="74">
        <v>2024</v>
      </c>
      <c r="P177" s="83">
        <v>2024</v>
      </c>
      <c r="Q177" s="72" t="s">
        <v>33</v>
      </c>
      <c r="R177" s="72" t="s">
        <v>600</v>
      </c>
      <c r="S177" s="107"/>
      <c r="T177" s="73"/>
      <c r="U177" s="73"/>
    </row>
    <row r="178" spans="1:21" ht="242.25" customHeight="1" thickTop="1" thickBot="1" x14ac:dyDescent="0.35">
      <c r="A178" s="62">
        <v>175</v>
      </c>
      <c r="B178" s="72" t="s">
        <v>97</v>
      </c>
      <c r="C178" s="73" t="s">
        <v>20</v>
      </c>
      <c r="D178" s="73" t="s">
        <v>66</v>
      </c>
      <c r="E178" s="73" t="s">
        <v>356</v>
      </c>
      <c r="F178" s="74" t="s">
        <v>98</v>
      </c>
      <c r="G178" s="73"/>
      <c r="H178" s="162">
        <v>700000</v>
      </c>
      <c r="I178" s="158"/>
      <c r="J178" s="162"/>
      <c r="K178" s="162"/>
      <c r="L178" s="162"/>
      <c r="M178" s="75"/>
      <c r="N178" s="72" t="s">
        <v>99</v>
      </c>
      <c r="O178" s="74">
        <v>2024</v>
      </c>
      <c r="P178" s="74">
        <v>2025</v>
      </c>
      <c r="Q178" s="72" t="s">
        <v>33</v>
      </c>
      <c r="R178" s="72"/>
      <c r="S178" s="78" t="s">
        <v>28</v>
      </c>
      <c r="T178" s="73"/>
      <c r="U178" s="73"/>
    </row>
    <row r="179" spans="1:21" ht="34.5" thickTop="1" thickBot="1" x14ac:dyDescent="0.35">
      <c r="A179" s="62">
        <v>176</v>
      </c>
      <c r="B179" s="79" t="s">
        <v>706</v>
      </c>
      <c r="C179" s="82" t="s">
        <v>20</v>
      </c>
      <c r="D179" s="82" t="s">
        <v>66</v>
      </c>
      <c r="E179" s="82" t="s">
        <v>356</v>
      </c>
      <c r="F179" s="83" t="s">
        <v>98</v>
      </c>
      <c r="G179" s="82"/>
      <c r="H179" s="164">
        <v>105200</v>
      </c>
      <c r="I179" s="164"/>
      <c r="J179" s="164">
        <v>105200</v>
      </c>
      <c r="K179" s="164"/>
      <c r="L179" s="164"/>
      <c r="M179" s="120"/>
      <c r="N179" s="79" t="s">
        <v>931</v>
      </c>
      <c r="O179" s="83">
        <v>2024</v>
      </c>
      <c r="P179" s="83">
        <v>2025</v>
      </c>
      <c r="Q179" s="79" t="s">
        <v>33</v>
      </c>
      <c r="R179" s="79" t="s">
        <v>579</v>
      </c>
      <c r="S179" s="81"/>
      <c r="T179" s="82"/>
      <c r="U179" s="73"/>
    </row>
    <row r="180" spans="1:21" ht="51" thickTop="1" thickBot="1" x14ac:dyDescent="0.35">
      <c r="A180" s="62">
        <v>177</v>
      </c>
      <c r="B180" s="72" t="s">
        <v>611</v>
      </c>
      <c r="C180" s="73" t="s">
        <v>20</v>
      </c>
      <c r="D180" s="73" t="s">
        <v>66</v>
      </c>
      <c r="E180" s="73" t="s">
        <v>627</v>
      </c>
      <c r="F180" s="74" t="s">
        <v>88</v>
      </c>
      <c r="G180" s="73"/>
      <c r="H180" s="162">
        <v>150000</v>
      </c>
      <c r="I180" s="158"/>
      <c r="J180" s="162">
        <v>150000</v>
      </c>
      <c r="K180" s="162"/>
      <c r="L180" s="162"/>
      <c r="M180" s="75"/>
      <c r="N180" s="72" t="s">
        <v>674</v>
      </c>
      <c r="O180" s="73">
        <v>2024</v>
      </c>
      <c r="P180" s="73">
        <v>2025</v>
      </c>
      <c r="Q180" s="78" t="s">
        <v>601</v>
      </c>
      <c r="R180" s="78" t="s">
        <v>469</v>
      </c>
      <c r="S180" s="78"/>
      <c r="T180" s="73"/>
      <c r="U180" s="73"/>
    </row>
    <row r="181" spans="1:21" ht="66" customHeight="1" thickTop="1" thickBot="1" x14ac:dyDescent="0.35">
      <c r="A181" s="62">
        <v>178</v>
      </c>
      <c r="B181" s="79" t="s">
        <v>707</v>
      </c>
      <c r="C181" s="82" t="s">
        <v>20</v>
      </c>
      <c r="D181" s="82" t="s">
        <v>66</v>
      </c>
      <c r="E181" s="82" t="s">
        <v>356</v>
      </c>
      <c r="F181" s="83" t="s">
        <v>98</v>
      </c>
      <c r="G181" s="82"/>
      <c r="H181" s="164">
        <v>54720</v>
      </c>
      <c r="I181" s="164"/>
      <c r="J181" s="164">
        <v>54720</v>
      </c>
      <c r="K181" s="164"/>
      <c r="L181" s="164"/>
      <c r="M181" s="120"/>
      <c r="N181" s="79" t="s">
        <v>932</v>
      </c>
      <c r="O181" s="83">
        <v>2024</v>
      </c>
      <c r="P181" s="83">
        <v>2025</v>
      </c>
      <c r="Q181" s="79" t="s">
        <v>33</v>
      </c>
      <c r="R181" s="79" t="s">
        <v>579</v>
      </c>
      <c r="S181" s="81"/>
      <c r="T181" s="82"/>
      <c r="U181" s="73"/>
    </row>
    <row r="182" spans="1:21" s="117" customFormat="1" ht="34.5" thickTop="1" thickBot="1" x14ac:dyDescent="0.35">
      <c r="A182" s="62">
        <v>179</v>
      </c>
      <c r="B182" s="79" t="s">
        <v>795</v>
      </c>
      <c r="C182" s="82" t="s">
        <v>20</v>
      </c>
      <c r="D182" s="82" t="s">
        <v>76</v>
      </c>
      <c r="E182" s="82" t="s">
        <v>84</v>
      </c>
      <c r="F182" s="122" t="s">
        <v>30</v>
      </c>
      <c r="G182" s="121"/>
      <c r="H182" s="164">
        <v>15125</v>
      </c>
      <c r="I182" s="165"/>
      <c r="J182" s="164">
        <v>15125</v>
      </c>
      <c r="K182" s="164"/>
      <c r="L182" s="164"/>
      <c r="M182" s="120"/>
      <c r="N182" s="85" t="s">
        <v>796</v>
      </c>
      <c r="O182" s="83">
        <v>2024</v>
      </c>
      <c r="P182" s="83">
        <v>2025</v>
      </c>
      <c r="Q182" s="72" t="s">
        <v>33</v>
      </c>
      <c r="R182" s="72" t="s">
        <v>566</v>
      </c>
      <c r="S182" s="81"/>
      <c r="T182" s="82"/>
      <c r="U182" s="133"/>
    </row>
    <row r="183" spans="1:21" ht="132.75" customHeight="1" thickTop="1" thickBot="1" x14ac:dyDescent="0.35">
      <c r="A183" s="62">
        <v>180</v>
      </c>
      <c r="B183" s="74" t="s">
        <v>328</v>
      </c>
      <c r="C183" s="73" t="s">
        <v>20</v>
      </c>
      <c r="D183" s="156" t="s">
        <v>76</v>
      </c>
      <c r="E183" s="156" t="s">
        <v>463</v>
      </c>
      <c r="F183" s="113" t="s">
        <v>1022</v>
      </c>
      <c r="G183" s="91"/>
      <c r="H183" s="162">
        <v>48200</v>
      </c>
      <c r="I183" s="158"/>
      <c r="J183" s="162">
        <v>48200</v>
      </c>
      <c r="K183" s="162"/>
      <c r="L183" s="162"/>
      <c r="M183" s="90"/>
      <c r="N183" s="113" t="s">
        <v>903</v>
      </c>
      <c r="O183" s="74">
        <v>2024</v>
      </c>
      <c r="P183" s="74">
        <v>2025</v>
      </c>
      <c r="Q183" s="72" t="s">
        <v>33</v>
      </c>
      <c r="R183" s="105" t="s">
        <v>812</v>
      </c>
      <c r="S183" s="107"/>
      <c r="T183" s="73"/>
      <c r="U183" s="73"/>
    </row>
    <row r="184" spans="1:21" ht="63.75" customHeight="1" thickTop="1" thickBot="1" x14ac:dyDescent="0.35">
      <c r="A184" s="62">
        <v>181</v>
      </c>
      <c r="B184" s="105" t="s">
        <v>761</v>
      </c>
      <c r="C184" s="82" t="s">
        <v>20</v>
      </c>
      <c r="D184" s="187" t="s">
        <v>76</v>
      </c>
      <c r="E184" s="187" t="s">
        <v>84</v>
      </c>
      <c r="F184" s="122" t="s">
        <v>32</v>
      </c>
      <c r="G184" s="91"/>
      <c r="H184" s="162">
        <v>260000</v>
      </c>
      <c r="I184" s="158"/>
      <c r="J184" s="162">
        <v>260000</v>
      </c>
      <c r="K184" s="162"/>
      <c r="L184" s="162"/>
      <c r="M184" s="90"/>
      <c r="N184" s="113" t="s">
        <v>995</v>
      </c>
      <c r="O184" s="74">
        <v>2024</v>
      </c>
      <c r="P184" s="74">
        <v>2025</v>
      </c>
      <c r="Q184" s="79" t="s">
        <v>33</v>
      </c>
      <c r="R184" s="79" t="s">
        <v>109</v>
      </c>
      <c r="S184" s="107"/>
      <c r="T184" s="73"/>
      <c r="U184" s="73" t="s">
        <v>762</v>
      </c>
    </row>
    <row r="185" spans="1:21" ht="34.5" thickTop="1" thickBot="1" x14ac:dyDescent="0.35">
      <c r="A185" s="62">
        <v>182</v>
      </c>
      <c r="B185" s="72" t="s">
        <v>57</v>
      </c>
      <c r="C185" s="73" t="s">
        <v>20</v>
      </c>
      <c r="D185" s="73" t="s">
        <v>76</v>
      </c>
      <c r="E185" s="73" t="s">
        <v>75</v>
      </c>
      <c r="F185" s="74" t="s">
        <v>89</v>
      </c>
      <c r="G185" s="73"/>
      <c r="H185" s="162">
        <v>80000</v>
      </c>
      <c r="I185" s="158"/>
      <c r="J185" s="162">
        <v>80000</v>
      </c>
      <c r="K185" s="162"/>
      <c r="L185" s="162"/>
      <c r="M185" s="75"/>
      <c r="N185" s="72" t="s">
        <v>597</v>
      </c>
      <c r="O185" s="74">
        <v>2023</v>
      </c>
      <c r="P185" s="74">
        <v>2024</v>
      </c>
      <c r="Q185" s="72" t="s">
        <v>33</v>
      </c>
      <c r="R185" s="72" t="s">
        <v>560</v>
      </c>
      <c r="S185" s="107"/>
      <c r="T185" s="73"/>
      <c r="U185" s="73"/>
    </row>
    <row r="186" spans="1:21" ht="34.5" thickTop="1" thickBot="1" x14ac:dyDescent="0.35">
      <c r="A186" s="62">
        <v>183</v>
      </c>
      <c r="B186" s="72" t="s">
        <v>685</v>
      </c>
      <c r="C186" s="73" t="s">
        <v>20</v>
      </c>
      <c r="D186" s="73" t="s">
        <v>83</v>
      </c>
      <c r="E186" s="73" t="s">
        <v>615</v>
      </c>
      <c r="F186" s="74" t="s">
        <v>88</v>
      </c>
      <c r="G186" s="73">
        <v>184</v>
      </c>
      <c r="H186" s="162">
        <v>2400000</v>
      </c>
      <c r="I186" s="158"/>
      <c r="J186" s="170">
        <v>0.15</v>
      </c>
      <c r="K186" s="170">
        <v>0.85</v>
      </c>
      <c r="L186" s="162"/>
      <c r="M186" s="75"/>
      <c r="N186" s="79" t="s">
        <v>684</v>
      </c>
      <c r="O186" s="73">
        <v>2022</v>
      </c>
      <c r="P186" s="73">
        <v>2024</v>
      </c>
      <c r="Q186" s="72" t="s">
        <v>48</v>
      </c>
      <c r="R186" s="78" t="s">
        <v>469</v>
      </c>
      <c r="S186" s="78" t="s">
        <v>28</v>
      </c>
      <c r="T186" s="78" t="s">
        <v>686</v>
      </c>
      <c r="U186" s="73"/>
    </row>
    <row r="187" spans="1:21" ht="67.5" thickTop="1" thickBot="1" x14ac:dyDescent="0.35">
      <c r="A187" s="62">
        <v>184</v>
      </c>
      <c r="B187" s="72" t="s">
        <v>610</v>
      </c>
      <c r="C187" s="73" t="s">
        <v>59</v>
      </c>
      <c r="D187" s="73" t="s">
        <v>64</v>
      </c>
      <c r="E187" s="73" t="s">
        <v>79</v>
      </c>
      <c r="F187" s="74" t="s">
        <v>88</v>
      </c>
      <c r="G187" s="73">
        <v>183</v>
      </c>
      <c r="H187" s="162">
        <v>1120000</v>
      </c>
      <c r="I187" s="158"/>
      <c r="J187" s="162">
        <v>1120000</v>
      </c>
      <c r="K187" s="162"/>
      <c r="L187" s="162"/>
      <c r="M187" s="75"/>
      <c r="N187" s="105" t="s">
        <v>908</v>
      </c>
      <c r="O187" s="73">
        <v>2022</v>
      </c>
      <c r="P187" s="73">
        <v>2027</v>
      </c>
      <c r="Q187" s="78" t="s">
        <v>469</v>
      </c>
      <c r="R187" s="72"/>
      <c r="S187" s="78" t="s">
        <v>28</v>
      </c>
      <c r="T187" s="73"/>
      <c r="U187" s="73"/>
    </row>
    <row r="188" spans="1:21" ht="34.5" thickTop="1" thickBot="1" x14ac:dyDescent="0.35">
      <c r="A188" s="62">
        <v>185</v>
      </c>
      <c r="B188" s="72" t="s">
        <v>483</v>
      </c>
      <c r="C188" s="73" t="s">
        <v>20</v>
      </c>
      <c r="D188" s="73" t="s">
        <v>76</v>
      </c>
      <c r="E188" s="73" t="s">
        <v>75</v>
      </c>
      <c r="F188" s="74" t="s">
        <v>32</v>
      </c>
      <c r="G188" s="73"/>
      <c r="H188" s="162">
        <v>700000</v>
      </c>
      <c r="I188" s="158"/>
      <c r="J188" s="170">
        <v>0.15</v>
      </c>
      <c r="K188" s="170">
        <v>0.85</v>
      </c>
      <c r="L188" s="162"/>
      <c r="M188" s="75"/>
      <c r="N188" s="77" t="s">
        <v>675</v>
      </c>
      <c r="O188" s="74">
        <v>2022</v>
      </c>
      <c r="P188" s="74">
        <v>2024</v>
      </c>
      <c r="Q188" s="72" t="s">
        <v>48</v>
      </c>
      <c r="R188" s="72" t="s">
        <v>598</v>
      </c>
      <c r="S188" s="72"/>
      <c r="T188" s="73"/>
      <c r="U188" s="73"/>
    </row>
    <row r="189" spans="1:21" ht="51" thickTop="1" thickBot="1" x14ac:dyDescent="0.35">
      <c r="A189" s="62">
        <v>186</v>
      </c>
      <c r="B189" s="105" t="s">
        <v>933</v>
      </c>
      <c r="C189" s="110" t="s">
        <v>59</v>
      </c>
      <c r="D189" s="110" t="s">
        <v>1011</v>
      </c>
      <c r="E189" s="110" t="s">
        <v>1012</v>
      </c>
      <c r="F189" s="105" t="s">
        <v>1023</v>
      </c>
      <c r="G189" s="73"/>
      <c r="H189" s="162">
        <v>200000</v>
      </c>
      <c r="I189" s="158"/>
      <c r="J189" s="162">
        <v>40000</v>
      </c>
      <c r="K189" s="162">
        <v>160000</v>
      </c>
      <c r="L189" s="162"/>
      <c r="M189" s="75"/>
      <c r="N189" s="127" t="s">
        <v>996</v>
      </c>
      <c r="O189" s="74">
        <v>2024</v>
      </c>
      <c r="P189" s="74">
        <v>2025</v>
      </c>
      <c r="Q189" s="72" t="s">
        <v>48</v>
      </c>
      <c r="R189" s="105" t="s">
        <v>938</v>
      </c>
      <c r="S189" s="105" t="s">
        <v>28</v>
      </c>
      <c r="T189" s="154" t="s">
        <v>936</v>
      </c>
      <c r="U189" s="73"/>
    </row>
    <row r="190" spans="1:21" ht="100.5" customHeight="1" thickTop="1" thickBot="1" x14ac:dyDescent="0.35">
      <c r="A190" s="62">
        <v>187</v>
      </c>
      <c r="B190" s="105" t="s">
        <v>939</v>
      </c>
      <c r="C190" s="110" t="s">
        <v>1013</v>
      </c>
      <c r="D190" s="110" t="s">
        <v>1014</v>
      </c>
      <c r="E190" s="110" t="s">
        <v>1015</v>
      </c>
      <c r="F190" s="111" t="s">
        <v>32</v>
      </c>
      <c r="G190" s="73"/>
      <c r="H190" s="162">
        <v>144000</v>
      </c>
      <c r="I190" s="158"/>
      <c r="J190" s="162">
        <v>29000</v>
      </c>
      <c r="K190" s="162">
        <f>H190-J190</f>
        <v>115000</v>
      </c>
      <c r="L190" s="162"/>
      <c r="M190" s="75"/>
      <c r="N190" s="127" t="s">
        <v>941</v>
      </c>
      <c r="O190" s="74">
        <v>2024</v>
      </c>
      <c r="P190" s="74">
        <v>2026</v>
      </c>
      <c r="Q190" s="72" t="s">
        <v>48</v>
      </c>
      <c r="R190" s="105" t="s">
        <v>942</v>
      </c>
      <c r="S190" s="105" t="s">
        <v>28</v>
      </c>
      <c r="T190" s="106" t="s">
        <v>940</v>
      </c>
      <c r="U190" s="73"/>
    </row>
    <row r="191" spans="1:21" ht="73.5" customHeight="1" thickTop="1" thickBot="1" x14ac:dyDescent="0.35">
      <c r="A191" s="62">
        <v>188</v>
      </c>
      <c r="B191" s="105" t="s">
        <v>635</v>
      </c>
      <c r="C191" s="73" t="s">
        <v>20</v>
      </c>
      <c r="D191" s="73" t="s">
        <v>83</v>
      </c>
      <c r="E191" s="73" t="s">
        <v>85</v>
      </c>
      <c r="F191" s="105" t="s">
        <v>1025</v>
      </c>
      <c r="G191" s="73"/>
      <c r="H191" s="162">
        <v>400000</v>
      </c>
      <c r="I191" s="158"/>
      <c r="J191" s="162">
        <v>60000</v>
      </c>
      <c r="K191" s="162">
        <v>340000</v>
      </c>
      <c r="L191" s="162"/>
      <c r="M191" s="75"/>
      <c r="N191" s="72" t="s">
        <v>676</v>
      </c>
      <c r="O191" s="74">
        <v>2024</v>
      </c>
      <c r="P191" s="74">
        <v>2027</v>
      </c>
      <c r="Q191" s="80" t="s">
        <v>48</v>
      </c>
      <c r="R191" s="80" t="s">
        <v>599</v>
      </c>
      <c r="S191" s="78" t="s">
        <v>28</v>
      </c>
      <c r="T191" s="106" t="s">
        <v>630</v>
      </c>
      <c r="U191" s="73"/>
    </row>
    <row r="192" spans="1:21" ht="105.75" customHeight="1" thickTop="1" thickBot="1" x14ac:dyDescent="0.35">
      <c r="A192" s="62">
        <v>189</v>
      </c>
      <c r="B192" s="79" t="s">
        <v>1004</v>
      </c>
      <c r="C192" s="73" t="s">
        <v>20</v>
      </c>
      <c r="D192" s="110" t="s">
        <v>76</v>
      </c>
      <c r="E192" s="110" t="s">
        <v>463</v>
      </c>
      <c r="F192" s="79" t="s">
        <v>53</v>
      </c>
      <c r="G192" s="82"/>
      <c r="H192" s="164">
        <v>733260</v>
      </c>
      <c r="I192" s="164"/>
      <c r="J192" s="164">
        <v>127260</v>
      </c>
      <c r="K192" s="164">
        <v>606000</v>
      </c>
      <c r="L192" s="164"/>
      <c r="M192" s="84"/>
      <c r="N192" s="79" t="s">
        <v>1005</v>
      </c>
      <c r="O192" s="83">
        <v>2023</v>
      </c>
      <c r="P192" s="83">
        <v>2025</v>
      </c>
      <c r="Q192" s="80" t="s">
        <v>48</v>
      </c>
      <c r="R192" s="85"/>
      <c r="S192" s="133"/>
      <c r="T192" s="197" t="s">
        <v>1066</v>
      </c>
      <c r="U192" s="118"/>
    </row>
    <row r="193" spans="1:21" ht="102.75" customHeight="1" thickTop="1" thickBot="1" x14ac:dyDescent="0.35">
      <c r="A193" s="62">
        <v>190</v>
      </c>
      <c r="B193" s="105" t="s">
        <v>637</v>
      </c>
      <c r="C193" s="73" t="s">
        <v>59</v>
      </c>
      <c r="D193" s="73" t="s">
        <v>65</v>
      </c>
      <c r="E193" s="73" t="s">
        <v>77</v>
      </c>
      <c r="F193" s="72" t="s">
        <v>29</v>
      </c>
      <c r="G193" s="73"/>
      <c r="H193" s="164">
        <v>300000</v>
      </c>
      <c r="I193" s="158"/>
      <c r="J193" s="175">
        <v>0.15</v>
      </c>
      <c r="K193" s="175">
        <v>0.85</v>
      </c>
      <c r="L193" s="162"/>
      <c r="M193" s="75"/>
      <c r="N193" s="105" t="s">
        <v>638</v>
      </c>
      <c r="O193" s="74">
        <v>2022</v>
      </c>
      <c r="P193" s="74">
        <v>2027</v>
      </c>
      <c r="Q193" s="80" t="s">
        <v>48</v>
      </c>
      <c r="R193" s="80" t="s">
        <v>106</v>
      </c>
      <c r="S193" s="78" t="s">
        <v>28</v>
      </c>
      <c r="T193" s="78" t="s">
        <v>630</v>
      </c>
      <c r="U193" s="73"/>
    </row>
    <row r="194" spans="1:21" ht="39.75" customHeight="1" thickTop="1" thickBot="1" x14ac:dyDescent="0.35">
      <c r="A194" s="62">
        <v>191</v>
      </c>
      <c r="B194" s="105" t="s">
        <v>943</v>
      </c>
      <c r="C194" s="73" t="s">
        <v>59</v>
      </c>
      <c r="D194" s="73" t="s">
        <v>65</v>
      </c>
      <c r="E194" s="73"/>
      <c r="F194" s="105" t="s">
        <v>32</v>
      </c>
      <c r="G194" s="73"/>
      <c r="H194" s="164">
        <v>300000</v>
      </c>
      <c r="I194" s="158"/>
      <c r="J194" s="175">
        <v>0.15</v>
      </c>
      <c r="K194" s="175">
        <v>0.85</v>
      </c>
      <c r="L194" s="162"/>
      <c r="M194" s="75"/>
      <c r="N194" s="105" t="s">
        <v>1006</v>
      </c>
      <c r="O194" s="74">
        <v>2024</v>
      </c>
      <c r="P194" s="74">
        <v>2025</v>
      </c>
      <c r="Q194" s="80" t="s">
        <v>48</v>
      </c>
      <c r="R194" s="80" t="s">
        <v>106</v>
      </c>
      <c r="S194" s="106" t="s">
        <v>28</v>
      </c>
      <c r="T194" s="78"/>
      <c r="U194" s="73"/>
    </row>
    <row r="195" spans="1:21" ht="78" customHeight="1" thickTop="1" thickBot="1" x14ac:dyDescent="0.35">
      <c r="A195" s="62">
        <v>192</v>
      </c>
      <c r="B195" s="105" t="s">
        <v>1007</v>
      </c>
      <c r="C195" s="110" t="s">
        <v>59</v>
      </c>
      <c r="D195" s="110" t="s">
        <v>65</v>
      </c>
      <c r="E195" s="110" t="s">
        <v>77</v>
      </c>
      <c r="F195" s="105" t="s">
        <v>32</v>
      </c>
      <c r="G195" s="73"/>
      <c r="H195" s="164">
        <v>3500000</v>
      </c>
      <c r="I195" s="158"/>
      <c r="J195" s="175">
        <v>0.15</v>
      </c>
      <c r="K195" s="175">
        <v>0.85</v>
      </c>
      <c r="L195" s="162"/>
      <c r="M195" s="75"/>
      <c r="N195" s="105" t="s">
        <v>1008</v>
      </c>
      <c r="O195" s="74">
        <v>2024</v>
      </c>
      <c r="P195" s="74">
        <v>2026</v>
      </c>
      <c r="Q195" s="80" t="s">
        <v>48</v>
      </c>
      <c r="R195" s="80"/>
      <c r="S195" s="106" t="s">
        <v>28</v>
      </c>
      <c r="T195" s="106" t="s">
        <v>944</v>
      </c>
      <c r="U195" s="73"/>
    </row>
    <row r="196" spans="1:21" ht="70.5" customHeight="1" thickTop="1" thickBot="1" x14ac:dyDescent="0.35">
      <c r="A196" s="62">
        <v>193</v>
      </c>
      <c r="B196" s="79" t="s">
        <v>1070</v>
      </c>
      <c r="C196" s="82" t="s">
        <v>20</v>
      </c>
      <c r="D196" s="82" t="s">
        <v>82</v>
      </c>
      <c r="E196" s="82" t="s">
        <v>357</v>
      </c>
      <c r="F196" s="79" t="s">
        <v>53</v>
      </c>
      <c r="G196" s="82"/>
      <c r="H196" s="164">
        <v>100000</v>
      </c>
      <c r="I196" s="164"/>
      <c r="J196" s="176">
        <v>0.2</v>
      </c>
      <c r="K196" s="177">
        <v>0.8</v>
      </c>
      <c r="L196" s="176"/>
      <c r="M196" s="84"/>
      <c r="N196" s="79" t="s">
        <v>945</v>
      </c>
      <c r="O196" s="83">
        <v>2024</v>
      </c>
      <c r="P196" s="83">
        <v>2025</v>
      </c>
      <c r="Q196" s="85" t="s">
        <v>48</v>
      </c>
      <c r="R196" s="85" t="s">
        <v>946</v>
      </c>
      <c r="S196" s="133" t="s">
        <v>28</v>
      </c>
      <c r="T196" s="133" t="s">
        <v>630</v>
      </c>
      <c r="U196" s="133"/>
    </row>
    <row r="197" spans="1:21" ht="85.5" customHeight="1" thickTop="1" thickBot="1" x14ac:dyDescent="0.35">
      <c r="A197" s="62">
        <v>194</v>
      </c>
      <c r="B197" s="79" t="s">
        <v>1071</v>
      </c>
      <c r="C197" s="82" t="s">
        <v>20</v>
      </c>
      <c r="D197" s="82" t="s">
        <v>76</v>
      </c>
      <c r="E197" s="82" t="s">
        <v>75</v>
      </c>
      <c r="F197" s="79" t="s">
        <v>88</v>
      </c>
      <c r="G197" s="82"/>
      <c r="H197" s="164">
        <v>110000</v>
      </c>
      <c r="I197" s="164"/>
      <c r="J197" s="176">
        <v>0.2</v>
      </c>
      <c r="K197" s="176">
        <v>0.8</v>
      </c>
      <c r="L197" s="176"/>
      <c r="M197" s="84"/>
      <c r="N197" s="79" t="s">
        <v>947</v>
      </c>
      <c r="O197" s="83">
        <v>2024</v>
      </c>
      <c r="P197" s="83">
        <v>2026</v>
      </c>
      <c r="Q197" s="85" t="s">
        <v>48</v>
      </c>
      <c r="R197" s="85" t="s">
        <v>949</v>
      </c>
      <c r="S197" s="133" t="s">
        <v>28</v>
      </c>
      <c r="T197" s="133" t="s">
        <v>948</v>
      </c>
      <c r="U197" s="155"/>
    </row>
    <row r="198" spans="1:21" ht="92.25" customHeight="1" thickTop="1" thickBot="1" x14ac:dyDescent="0.35">
      <c r="A198" s="62">
        <v>195</v>
      </c>
      <c r="B198" s="79" t="s">
        <v>1079</v>
      </c>
      <c r="C198" s="82" t="s">
        <v>19</v>
      </c>
      <c r="D198" s="82" t="s">
        <v>80</v>
      </c>
      <c r="E198" s="82" t="s">
        <v>355</v>
      </c>
      <c r="F198" s="79" t="s">
        <v>32</v>
      </c>
      <c r="G198" s="82"/>
      <c r="H198" s="164">
        <v>265000</v>
      </c>
      <c r="I198" s="164"/>
      <c r="J198" s="176">
        <v>0.2</v>
      </c>
      <c r="K198" s="176">
        <v>0.8</v>
      </c>
      <c r="L198" s="176"/>
      <c r="M198" s="84"/>
      <c r="N198" s="79" t="s">
        <v>1080</v>
      </c>
      <c r="O198" s="83">
        <v>2023</v>
      </c>
      <c r="P198" s="83">
        <v>2026</v>
      </c>
      <c r="Q198" s="85" t="s">
        <v>1068</v>
      </c>
      <c r="R198" s="85" t="s">
        <v>1078</v>
      </c>
      <c r="S198" s="133" t="s">
        <v>28</v>
      </c>
      <c r="T198" s="133" t="s">
        <v>630</v>
      </c>
      <c r="U198" s="155"/>
    </row>
    <row r="199" spans="1:21" ht="86.25" customHeight="1" thickTop="1" thickBot="1" x14ac:dyDescent="0.35">
      <c r="A199" s="62">
        <v>196</v>
      </c>
      <c r="B199" s="72" t="s">
        <v>628</v>
      </c>
      <c r="C199" s="73" t="s">
        <v>20</v>
      </c>
      <c r="D199" s="73" t="s">
        <v>76</v>
      </c>
      <c r="E199" s="73" t="s">
        <v>84</v>
      </c>
      <c r="F199" s="72" t="s">
        <v>29</v>
      </c>
      <c r="G199" s="73"/>
      <c r="H199" s="164">
        <v>120000</v>
      </c>
      <c r="I199" s="158"/>
      <c r="J199" s="175">
        <v>0.15</v>
      </c>
      <c r="K199" s="175">
        <v>0.85</v>
      </c>
      <c r="L199" s="162"/>
      <c r="M199" s="75"/>
      <c r="N199" s="72" t="s">
        <v>677</v>
      </c>
      <c r="O199" s="74">
        <v>2022</v>
      </c>
      <c r="P199" s="74">
        <v>2026</v>
      </c>
      <c r="Q199" s="80" t="s">
        <v>48</v>
      </c>
      <c r="R199" s="80" t="s">
        <v>629</v>
      </c>
      <c r="S199" s="78" t="s">
        <v>28</v>
      </c>
      <c r="T199" s="78" t="s">
        <v>630</v>
      </c>
      <c r="U199" s="73"/>
    </row>
    <row r="200" spans="1:21" ht="86.25" customHeight="1" thickTop="1" thickBot="1" x14ac:dyDescent="0.35">
      <c r="A200" s="62">
        <v>197</v>
      </c>
      <c r="B200" s="105" t="s">
        <v>1031</v>
      </c>
      <c r="C200" s="110" t="s">
        <v>59</v>
      </c>
      <c r="D200" s="110" t="s">
        <v>63</v>
      </c>
      <c r="E200" s="110" t="s">
        <v>73</v>
      </c>
      <c r="F200" s="105" t="s">
        <v>29</v>
      </c>
      <c r="G200" s="110" t="s">
        <v>1054</v>
      </c>
      <c r="H200" s="157">
        <v>135000</v>
      </c>
      <c r="I200" s="102"/>
      <c r="J200" s="175">
        <v>0.15</v>
      </c>
      <c r="K200" s="175">
        <v>0.85</v>
      </c>
      <c r="L200" s="135"/>
      <c r="M200" s="135"/>
      <c r="N200" s="105" t="s">
        <v>1032</v>
      </c>
      <c r="O200" s="111">
        <v>2023</v>
      </c>
      <c r="P200" s="111">
        <v>2025</v>
      </c>
      <c r="Q200" s="113" t="s">
        <v>48</v>
      </c>
      <c r="R200" s="113" t="s">
        <v>594</v>
      </c>
      <c r="S200" s="106" t="s">
        <v>28</v>
      </c>
      <c r="T200" s="106" t="s">
        <v>630</v>
      </c>
      <c r="U200" s="110"/>
    </row>
    <row r="201" spans="1:21" ht="87" customHeight="1" thickTop="1" thickBot="1" x14ac:dyDescent="0.35">
      <c r="A201" s="62">
        <v>198</v>
      </c>
      <c r="B201" s="72" t="s">
        <v>631</v>
      </c>
      <c r="C201" s="73" t="s">
        <v>59</v>
      </c>
      <c r="D201" s="73" t="s">
        <v>63</v>
      </c>
      <c r="E201" s="73" t="s">
        <v>73</v>
      </c>
      <c r="F201" s="72" t="s">
        <v>29</v>
      </c>
      <c r="G201" s="110" t="s">
        <v>1055</v>
      </c>
      <c r="H201" s="164">
        <v>100000</v>
      </c>
      <c r="I201" s="158"/>
      <c r="J201" s="175">
        <v>0.15</v>
      </c>
      <c r="K201" s="175">
        <v>0.85</v>
      </c>
      <c r="L201" s="162"/>
      <c r="M201" s="75"/>
      <c r="N201" s="72" t="s">
        <v>678</v>
      </c>
      <c r="O201" s="74">
        <v>2022</v>
      </c>
      <c r="P201" s="74">
        <v>2025</v>
      </c>
      <c r="Q201" s="80" t="s">
        <v>48</v>
      </c>
      <c r="R201" s="80" t="s">
        <v>594</v>
      </c>
      <c r="S201" s="78" t="s">
        <v>28</v>
      </c>
      <c r="T201" s="78" t="s">
        <v>630</v>
      </c>
      <c r="U201" s="73"/>
    </row>
    <row r="202" spans="1:21" ht="87" customHeight="1" thickTop="1" thickBot="1" x14ac:dyDescent="0.35">
      <c r="A202" s="62">
        <v>199</v>
      </c>
      <c r="B202" s="72" t="s">
        <v>632</v>
      </c>
      <c r="C202" s="73" t="s">
        <v>59</v>
      </c>
      <c r="D202" s="73" t="s">
        <v>617</v>
      </c>
      <c r="E202" s="73" t="s">
        <v>633</v>
      </c>
      <c r="F202" s="72" t="s">
        <v>29</v>
      </c>
      <c r="G202" s="73"/>
      <c r="H202" s="164">
        <v>50000</v>
      </c>
      <c r="I202" s="158"/>
      <c r="J202" s="175">
        <v>0.15</v>
      </c>
      <c r="K202" s="175">
        <v>0.85</v>
      </c>
      <c r="L202" s="162"/>
      <c r="M202" s="75"/>
      <c r="N202" s="72" t="s">
        <v>679</v>
      </c>
      <c r="O202" s="74">
        <v>2022</v>
      </c>
      <c r="P202" s="74">
        <v>2027</v>
      </c>
      <c r="Q202" s="80" t="s">
        <v>634</v>
      </c>
      <c r="R202" s="80" t="s">
        <v>48</v>
      </c>
      <c r="S202" s="78" t="s">
        <v>28</v>
      </c>
      <c r="T202" s="78" t="s">
        <v>630</v>
      </c>
      <c r="U202" s="73"/>
    </row>
    <row r="203" spans="1:21" ht="60.75" customHeight="1" thickTop="1" thickBot="1" x14ac:dyDescent="0.35">
      <c r="A203" s="62">
        <v>200</v>
      </c>
      <c r="B203" s="72" t="s">
        <v>636</v>
      </c>
      <c r="C203" s="73" t="s">
        <v>20</v>
      </c>
      <c r="D203" s="73" t="s">
        <v>82</v>
      </c>
      <c r="E203" s="73" t="s">
        <v>357</v>
      </c>
      <c r="F203" s="105" t="s">
        <v>1024</v>
      </c>
      <c r="G203" s="110" t="s">
        <v>1052</v>
      </c>
      <c r="H203" s="164">
        <v>200000</v>
      </c>
      <c r="I203" s="158"/>
      <c r="J203" s="175">
        <v>0.15</v>
      </c>
      <c r="K203" s="175">
        <v>0.85</v>
      </c>
      <c r="L203" s="162"/>
      <c r="M203" s="75"/>
      <c r="N203" s="105" t="s">
        <v>1067</v>
      </c>
      <c r="O203" s="74">
        <v>2022</v>
      </c>
      <c r="P203" s="74">
        <v>2027</v>
      </c>
      <c r="Q203" s="113" t="s">
        <v>1069</v>
      </c>
      <c r="R203" s="113" t="s">
        <v>1068</v>
      </c>
      <c r="S203" s="78" t="s">
        <v>28</v>
      </c>
      <c r="T203" s="78" t="s">
        <v>630</v>
      </c>
      <c r="U203" s="73"/>
    </row>
    <row r="204" spans="1:21" ht="105.75" customHeight="1" thickTop="1" thickBot="1" x14ac:dyDescent="0.35">
      <c r="A204" s="62">
        <v>201</v>
      </c>
      <c r="B204" s="72" t="s">
        <v>639</v>
      </c>
      <c r="C204" s="73" t="s">
        <v>19</v>
      </c>
      <c r="D204" s="73" t="s">
        <v>80</v>
      </c>
      <c r="E204" s="73" t="s">
        <v>355</v>
      </c>
      <c r="F204" s="105" t="s">
        <v>1026</v>
      </c>
      <c r="G204" s="73"/>
      <c r="H204" s="164">
        <v>400000</v>
      </c>
      <c r="I204" s="158"/>
      <c r="J204" s="175">
        <v>0.15</v>
      </c>
      <c r="K204" s="175">
        <v>0.85</v>
      </c>
      <c r="L204" s="162"/>
      <c r="M204" s="75"/>
      <c r="N204" s="105" t="s">
        <v>1060</v>
      </c>
      <c r="O204" s="74">
        <v>2022</v>
      </c>
      <c r="P204" s="74">
        <v>2027</v>
      </c>
      <c r="Q204" s="113" t="s">
        <v>48</v>
      </c>
      <c r="R204" s="80" t="s">
        <v>640</v>
      </c>
      <c r="S204" s="78" t="s">
        <v>28</v>
      </c>
      <c r="T204" s="78" t="s">
        <v>630</v>
      </c>
      <c r="U204" s="73"/>
    </row>
    <row r="205" spans="1:21" ht="105.75" customHeight="1" thickTop="1" thickBot="1" x14ac:dyDescent="0.35">
      <c r="A205" s="62">
        <v>202</v>
      </c>
      <c r="B205" s="105" t="s">
        <v>1074</v>
      </c>
      <c r="C205" s="110" t="s">
        <v>20</v>
      </c>
      <c r="D205" s="110" t="s">
        <v>83</v>
      </c>
      <c r="E205" s="110" t="s">
        <v>460</v>
      </c>
      <c r="F205" s="105" t="s">
        <v>1075</v>
      </c>
      <c r="G205" s="73"/>
      <c r="H205" s="164">
        <v>15000</v>
      </c>
      <c r="I205" s="158"/>
      <c r="J205" s="175"/>
      <c r="K205" s="164">
        <v>15000</v>
      </c>
      <c r="L205" s="162"/>
      <c r="M205" s="75"/>
      <c r="N205" s="105" t="s">
        <v>1072</v>
      </c>
      <c r="O205" s="74">
        <v>2023</v>
      </c>
      <c r="P205" s="74">
        <v>2023</v>
      </c>
      <c r="Q205" s="113" t="s">
        <v>48</v>
      </c>
      <c r="R205" s="80"/>
      <c r="S205" s="78"/>
      <c r="T205" s="106" t="s">
        <v>1073</v>
      </c>
      <c r="U205" s="73"/>
    </row>
    <row r="206" spans="1:21" ht="61.5" customHeight="1" thickTop="1" thickBot="1" x14ac:dyDescent="0.35">
      <c r="A206" s="62">
        <v>203</v>
      </c>
      <c r="B206" s="72" t="s">
        <v>447</v>
      </c>
      <c r="C206" s="73" t="s">
        <v>20</v>
      </c>
      <c r="D206" s="73" t="s">
        <v>83</v>
      </c>
      <c r="E206" s="73" t="s">
        <v>85</v>
      </c>
      <c r="F206" s="74" t="s">
        <v>29</v>
      </c>
      <c r="G206" s="73"/>
      <c r="H206" s="162">
        <v>60000</v>
      </c>
      <c r="I206" s="158"/>
      <c r="J206" s="162">
        <v>60000</v>
      </c>
      <c r="K206" s="162"/>
      <c r="L206" s="162"/>
      <c r="M206" s="75"/>
      <c r="N206" s="72" t="s">
        <v>448</v>
      </c>
      <c r="O206" s="74">
        <v>2022</v>
      </c>
      <c r="P206" s="74">
        <v>2027</v>
      </c>
      <c r="Q206" s="80" t="s">
        <v>442</v>
      </c>
      <c r="R206" s="80" t="s">
        <v>110</v>
      </c>
      <c r="S206" s="107"/>
      <c r="T206" s="73"/>
      <c r="U206" s="73"/>
    </row>
    <row r="207" spans="1:21" ht="42" customHeight="1" thickTop="1" thickBot="1" x14ac:dyDescent="0.35">
      <c r="A207" s="62">
        <v>204</v>
      </c>
      <c r="B207" s="72" t="s">
        <v>449</v>
      </c>
      <c r="C207" s="73" t="s">
        <v>20</v>
      </c>
      <c r="D207" s="73" t="s">
        <v>83</v>
      </c>
      <c r="E207" s="73" t="s">
        <v>85</v>
      </c>
      <c r="F207" s="74" t="s">
        <v>29</v>
      </c>
      <c r="G207" s="73"/>
      <c r="H207" s="162">
        <v>150000</v>
      </c>
      <c r="I207" s="158"/>
      <c r="J207" s="162">
        <v>120000</v>
      </c>
      <c r="K207" s="162">
        <v>30000</v>
      </c>
      <c r="L207" s="162"/>
      <c r="M207" s="75"/>
      <c r="N207" s="72" t="s">
        <v>450</v>
      </c>
      <c r="O207" s="74">
        <v>2024</v>
      </c>
      <c r="P207" s="74">
        <v>2024</v>
      </c>
      <c r="Q207" s="80" t="s">
        <v>442</v>
      </c>
      <c r="R207" s="80" t="s">
        <v>110</v>
      </c>
      <c r="S207" s="107"/>
      <c r="T207" s="73"/>
      <c r="U207" s="73"/>
    </row>
    <row r="208" spans="1:21" thickTop="1" thickBot="1" x14ac:dyDescent="0.35">
      <c r="A208" s="62">
        <v>205</v>
      </c>
      <c r="B208" s="72" t="s">
        <v>755</v>
      </c>
      <c r="C208" s="73" t="s">
        <v>20</v>
      </c>
      <c r="D208" s="73" t="s">
        <v>83</v>
      </c>
      <c r="E208" s="110" t="s">
        <v>615</v>
      </c>
      <c r="F208" s="111" t="s">
        <v>32</v>
      </c>
      <c r="G208" s="73"/>
      <c r="H208" s="162">
        <v>7335</v>
      </c>
      <c r="I208" s="158"/>
      <c r="J208" s="162">
        <v>7335</v>
      </c>
      <c r="K208" s="162"/>
      <c r="L208" s="162"/>
      <c r="M208" s="75"/>
      <c r="N208" s="105" t="s">
        <v>997</v>
      </c>
      <c r="O208" s="74">
        <v>2024</v>
      </c>
      <c r="P208" s="74">
        <v>2025</v>
      </c>
      <c r="Q208" s="113" t="s">
        <v>33</v>
      </c>
      <c r="R208" s="113" t="s">
        <v>442</v>
      </c>
      <c r="S208" s="107"/>
      <c r="T208" s="73"/>
      <c r="U208" s="73"/>
    </row>
    <row r="209" spans="1:21" ht="34.5" thickTop="1" thickBot="1" x14ac:dyDescent="0.35">
      <c r="A209" s="62">
        <v>206</v>
      </c>
      <c r="B209" s="72" t="s">
        <v>451</v>
      </c>
      <c r="C209" s="73" t="s">
        <v>20</v>
      </c>
      <c r="D209" s="73" t="s">
        <v>83</v>
      </c>
      <c r="E209" s="73" t="s">
        <v>85</v>
      </c>
      <c r="F209" s="74" t="s">
        <v>32</v>
      </c>
      <c r="G209" s="73"/>
      <c r="H209" s="162">
        <v>30000</v>
      </c>
      <c r="I209" s="158"/>
      <c r="J209" s="162">
        <v>30000</v>
      </c>
      <c r="K209" s="162"/>
      <c r="L209" s="162"/>
      <c r="M209" s="75"/>
      <c r="N209" s="72" t="s">
        <v>452</v>
      </c>
      <c r="O209" s="74">
        <v>2023</v>
      </c>
      <c r="P209" s="74">
        <v>2024</v>
      </c>
      <c r="Q209" s="113" t="s">
        <v>442</v>
      </c>
      <c r="R209" s="80" t="s">
        <v>110</v>
      </c>
      <c r="S209" s="107"/>
      <c r="T209" s="73"/>
      <c r="U209" s="73"/>
    </row>
    <row r="210" spans="1:21" ht="41.25" customHeight="1" thickTop="1" thickBot="1" x14ac:dyDescent="0.35">
      <c r="A210" s="62">
        <v>207</v>
      </c>
      <c r="B210" s="72" t="s">
        <v>453</v>
      </c>
      <c r="C210" s="73" t="s">
        <v>20</v>
      </c>
      <c r="D210" s="73" t="s">
        <v>83</v>
      </c>
      <c r="E210" s="73" t="s">
        <v>85</v>
      </c>
      <c r="F210" s="74" t="s">
        <v>32</v>
      </c>
      <c r="G210" s="73"/>
      <c r="H210" s="162">
        <v>250000</v>
      </c>
      <c r="I210" s="158"/>
      <c r="J210" s="162">
        <v>200000</v>
      </c>
      <c r="K210" s="162">
        <v>50000</v>
      </c>
      <c r="L210" s="162"/>
      <c r="M210" s="75"/>
      <c r="N210" s="72" t="s">
        <v>454</v>
      </c>
      <c r="O210" s="74">
        <v>2023</v>
      </c>
      <c r="P210" s="74">
        <v>2025</v>
      </c>
      <c r="Q210" s="80" t="s">
        <v>442</v>
      </c>
      <c r="R210" s="80" t="s">
        <v>110</v>
      </c>
      <c r="S210" s="107"/>
      <c r="T210" s="73"/>
      <c r="U210" s="73"/>
    </row>
    <row r="211" spans="1:21" ht="34.5" thickTop="1" thickBot="1" x14ac:dyDescent="0.35">
      <c r="A211" s="62">
        <v>208</v>
      </c>
      <c r="B211" s="72" t="s">
        <v>589</v>
      </c>
      <c r="C211" s="73" t="s">
        <v>20</v>
      </c>
      <c r="D211" s="91" t="s">
        <v>76</v>
      </c>
      <c r="E211" s="91" t="s">
        <v>84</v>
      </c>
      <c r="F211" s="74" t="s">
        <v>88</v>
      </c>
      <c r="G211" s="73"/>
      <c r="H211" s="162">
        <v>83500</v>
      </c>
      <c r="I211" s="159"/>
      <c r="J211" s="162">
        <v>83500</v>
      </c>
      <c r="K211" s="162"/>
      <c r="L211" s="162"/>
      <c r="M211" s="75"/>
      <c r="N211" s="72" t="s">
        <v>669</v>
      </c>
      <c r="O211" s="111">
        <v>2024</v>
      </c>
      <c r="P211" s="111">
        <v>2024</v>
      </c>
      <c r="Q211" s="72" t="s">
        <v>33</v>
      </c>
      <c r="R211" s="72" t="s">
        <v>109</v>
      </c>
      <c r="S211" s="107"/>
      <c r="T211" s="73"/>
      <c r="U211" s="78"/>
    </row>
    <row r="212" spans="1:21" ht="26.25" customHeight="1" thickTop="1" thickBot="1" x14ac:dyDescent="0.35">
      <c r="A212" s="62">
        <v>209</v>
      </c>
      <c r="B212" s="72" t="s">
        <v>582</v>
      </c>
      <c r="C212" s="73" t="s">
        <v>20</v>
      </c>
      <c r="D212" s="91" t="s">
        <v>76</v>
      </c>
      <c r="E212" s="91" t="s">
        <v>84</v>
      </c>
      <c r="F212" s="74" t="s">
        <v>88</v>
      </c>
      <c r="G212" s="73"/>
      <c r="H212" s="162">
        <v>45000</v>
      </c>
      <c r="I212" s="158"/>
      <c r="J212" s="162">
        <v>45000</v>
      </c>
      <c r="K212" s="162"/>
      <c r="L212" s="162"/>
      <c r="M212" s="75"/>
      <c r="N212" s="72" t="s">
        <v>670</v>
      </c>
      <c r="O212" s="74">
        <v>2023</v>
      </c>
      <c r="P212" s="74">
        <v>2024</v>
      </c>
      <c r="Q212" s="72" t="s">
        <v>33</v>
      </c>
      <c r="R212" s="72" t="s">
        <v>109</v>
      </c>
      <c r="S212" s="107"/>
      <c r="T212" s="73"/>
      <c r="U212" s="78"/>
    </row>
    <row r="213" spans="1:21" ht="60.75" customHeight="1" thickTop="1" thickBot="1" x14ac:dyDescent="0.35">
      <c r="A213" s="62">
        <v>210</v>
      </c>
      <c r="B213" s="145" t="s">
        <v>817</v>
      </c>
      <c r="C213" s="73" t="s">
        <v>20</v>
      </c>
      <c r="D213" s="156" t="s">
        <v>76</v>
      </c>
      <c r="E213" s="156" t="s">
        <v>84</v>
      </c>
      <c r="F213" s="145" t="s">
        <v>1027</v>
      </c>
      <c r="G213" s="93"/>
      <c r="H213" s="172">
        <v>155000</v>
      </c>
      <c r="I213" s="178"/>
      <c r="J213" s="172">
        <v>155000</v>
      </c>
      <c r="K213" s="172"/>
      <c r="L213" s="172"/>
      <c r="M213" s="95"/>
      <c r="N213" s="87" t="s">
        <v>998</v>
      </c>
      <c r="O213" s="94">
        <v>2023</v>
      </c>
      <c r="P213" s="94">
        <v>2023</v>
      </c>
      <c r="Q213" s="142" t="s">
        <v>33</v>
      </c>
      <c r="R213" s="142" t="s">
        <v>109</v>
      </c>
      <c r="S213" s="89"/>
      <c r="T213" s="80"/>
      <c r="U213" s="91" t="s">
        <v>818</v>
      </c>
    </row>
    <row r="214" spans="1:21" ht="68.25" customHeight="1" thickTop="1" thickBot="1" x14ac:dyDescent="0.35">
      <c r="A214" s="62">
        <v>211</v>
      </c>
      <c r="B214" s="105" t="s">
        <v>720</v>
      </c>
      <c r="C214" s="146" t="s">
        <v>20</v>
      </c>
      <c r="D214" s="188" t="s">
        <v>76</v>
      </c>
      <c r="E214" s="188" t="s">
        <v>84</v>
      </c>
      <c r="F214" s="111" t="s">
        <v>53</v>
      </c>
      <c r="G214" s="91"/>
      <c r="H214" s="162">
        <v>4696</v>
      </c>
      <c r="I214" s="158"/>
      <c r="J214" s="162">
        <v>4696</v>
      </c>
      <c r="K214" s="162"/>
      <c r="L214" s="162"/>
      <c r="M214" s="90"/>
      <c r="N214" s="113" t="s">
        <v>999</v>
      </c>
      <c r="O214" s="112">
        <v>2023</v>
      </c>
      <c r="P214" s="112">
        <v>2023</v>
      </c>
      <c r="Q214" s="105" t="s">
        <v>33</v>
      </c>
      <c r="R214" s="105" t="s">
        <v>719</v>
      </c>
      <c r="S214" s="147"/>
      <c r="T214" s="91"/>
      <c r="U214" s="91"/>
    </row>
    <row r="215" spans="1:21" ht="68.25" customHeight="1" thickTop="1" thickBot="1" x14ac:dyDescent="0.35">
      <c r="A215" s="62">
        <v>212</v>
      </c>
      <c r="B215" s="105" t="s">
        <v>722</v>
      </c>
      <c r="C215" s="146" t="s">
        <v>20</v>
      </c>
      <c r="D215" s="188" t="s">
        <v>76</v>
      </c>
      <c r="E215" s="188" t="s">
        <v>84</v>
      </c>
      <c r="F215" s="111" t="s">
        <v>53</v>
      </c>
      <c r="G215" s="91"/>
      <c r="H215" s="162">
        <v>26041</v>
      </c>
      <c r="I215" s="158"/>
      <c r="J215" s="162">
        <v>26041</v>
      </c>
      <c r="K215" s="162"/>
      <c r="L215" s="162"/>
      <c r="M215" s="90"/>
      <c r="N215" s="113" t="s">
        <v>1000</v>
      </c>
      <c r="O215" s="112">
        <v>2023</v>
      </c>
      <c r="P215" s="112">
        <v>2023</v>
      </c>
      <c r="Q215" s="105" t="s">
        <v>33</v>
      </c>
      <c r="R215" s="105" t="s">
        <v>719</v>
      </c>
      <c r="S215" s="147"/>
      <c r="T215" s="91"/>
      <c r="U215" s="91"/>
    </row>
    <row r="216" spans="1:21" ht="81" customHeight="1" thickTop="1" thickBot="1" x14ac:dyDescent="0.35">
      <c r="A216" s="62">
        <v>213</v>
      </c>
      <c r="B216" s="105" t="s">
        <v>718</v>
      </c>
      <c r="C216" s="146" t="s">
        <v>20</v>
      </c>
      <c r="D216" s="188" t="s">
        <v>76</v>
      </c>
      <c r="E216" s="188" t="s">
        <v>84</v>
      </c>
      <c r="F216" s="111" t="s">
        <v>53</v>
      </c>
      <c r="G216" s="91"/>
      <c r="H216" s="162">
        <v>104109</v>
      </c>
      <c r="I216" s="158"/>
      <c r="J216" s="162">
        <v>104109</v>
      </c>
      <c r="K216" s="162"/>
      <c r="L216" s="162"/>
      <c r="M216" s="90"/>
      <c r="N216" s="113" t="s">
        <v>1001</v>
      </c>
      <c r="O216" s="74">
        <v>2024</v>
      </c>
      <c r="P216" s="74">
        <v>2025</v>
      </c>
      <c r="Q216" s="105" t="s">
        <v>33</v>
      </c>
      <c r="R216" s="105" t="s">
        <v>719</v>
      </c>
      <c r="S216" s="147"/>
      <c r="T216" s="91"/>
      <c r="U216" s="91"/>
    </row>
    <row r="217" spans="1:21" ht="62.25" customHeight="1" thickTop="1" thickBot="1" x14ac:dyDescent="0.35">
      <c r="A217" s="62">
        <v>214</v>
      </c>
      <c r="B217" s="72" t="s">
        <v>721</v>
      </c>
      <c r="C217" s="146" t="s">
        <v>20</v>
      </c>
      <c r="D217" s="188" t="s">
        <v>76</v>
      </c>
      <c r="E217" s="188" t="s">
        <v>84</v>
      </c>
      <c r="F217" s="111" t="s">
        <v>53</v>
      </c>
      <c r="G217" s="91"/>
      <c r="H217" s="162">
        <v>16796</v>
      </c>
      <c r="I217" s="158"/>
      <c r="J217" s="162">
        <v>16796</v>
      </c>
      <c r="K217" s="162"/>
      <c r="L217" s="162"/>
      <c r="M217" s="90"/>
      <c r="N217" s="113" t="s">
        <v>1002</v>
      </c>
      <c r="O217" s="74">
        <v>2024</v>
      </c>
      <c r="P217" s="74">
        <v>2025</v>
      </c>
      <c r="Q217" s="105" t="s">
        <v>33</v>
      </c>
      <c r="R217" s="105" t="s">
        <v>719</v>
      </c>
      <c r="S217" s="147"/>
      <c r="T217" s="91"/>
      <c r="U217" s="91"/>
    </row>
    <row r="218" spans="1:21" ht="203.25" customHeight="1" thickTop="1" thickBot="1" x14ac:dyDescent="0.35">
      <c r="A218" s="62">
        <v>215</v>
      </c>
      <c r="B218" s="79" t="s">
        <v>364</v>
      </c>
      <c r="C218" s="73" t="s">
        <v>20</v>
      </c>
      <c r="D218" s="156" t="s">
        <v>76</v>
      </c>
      <c r="E218" s="156" t="s">
        <v>358</v>
      </c>
      <c r="F218" s="74" t="s">
        <v>32</v>
      </c>
      <c r="G218" s="91"/>
      <c r="H218" s="162">
        <v>120000</v>
      </c>
      <c r="I218" s="158"/>
      <c r="J218" s="162">
        <v>36000</v>
      </c>
      <c r="K218" s="162">
        <v>84000</v>
      </c>
      <c r="L218" s="162"/>
      <c r="M218" s="86"/>
      <c r="N218" s="85" t="s">
        <v>479</v>
      </c>
      <c r="O218" s="74">
        <v>2021</v>
      </c>
      <c r="P218" s="74">
        <v>2024</v>
      </c>
      <c r="Q218" s="80" t="s">
        <v>109</v>
      </c>
      <c r="R218" s="80" t="s">
        <v>110</v>
      </c>
      <c r="S218" s="80" t="s">
        <v>28</v>
      </c>
      <c r="T218" s="80" t="s">
        <v>477</v>
      </c>
      <c r="U218" s="91"/>
    </row>
    <row r="219" spans="1:21" ht="63" customHeight="1" thickTop="1" thickBot="1" x14ac:dyDescent="0.35">
      <c r="A219" s="62">
        <v>216</v>
      </c>
      <c r="B219" s="72" t="s">
        <v>365</v>
      </c>
      <c r="C219" s="73" t="s">
        <v>20</v>
      </c>
      <c r="D219" s="156" t="s">
        <v>76</v>
      </c>
      <c r="E219" s="156" t="s">
        <v>358</v>
      </c>
      <c r="F219" s="74" t="s">
        <v>53</v>
      </c>
      <c r="G219" s="91"/>
      <c r="H219" s="162">
        <v>40000</v>
      </c>
      <c r="I219" s="158"/>
      <c r="J219" s="162">
        <v>12000</v>
      </c>
      <c r="K219" s="162">
        <v>28000</v>
      </c>
      <c r="L219" s="162"/>
      <c r="M219" s="86"/>
      <c r="N219" s="85" t="s">
        <v>438</v>
      </c>
      <c r="O219" s="74">
        <v>2022</v>
      </c>
      <c r="P219" s="74">
        <v>2024</v>
      </c>
      <c r="Q219" s="80" t="s">
        <v>362</v>
      </c>
      <c r="R219" s="80" t="s">
        <v>110</v>
      </c>
      <c r="S219" s="80" t="s">
        <v>28</v>
      </c>
      <c r="T219" s="80" t="s">
        <v>477</v>
      </c>
      <c r="U219" s="91"/>
    </row>
    <row r="220" spans="1:21" ht="66.75" customHeight="1" thickTop="1" thickBot="1" x14ac:dyDescent="0.35">
      <c r="A220" s="62">
        <v>217</v>
      </c>
      <c r="B220" s="92" t="s">
        <v>366</v>
      </c>
      <c r="C220" s="73" t="s">
        <v>20</v>
      </c>
      <c r="D220" s="156" t="s">
        <v>76</v>
      </c>
      <c r="E220" s="189" t="s">
        <v>358</v>
      </c>
      <c r="F220" s="94" t="s">
        <v>88</v>
      </c>
      <c r="G220" s="93"/>
      <c r="H220" s="172">
        <v>30000</v>
      </c>
      <c r="I220" s="178"/>
      <c r="J220" s="172">
        <v>9000</v>
      </c>
      <c r="K220" s="172">
        <v>21000</v>
      </c>
      <c r="L220" s="172"/>
      <c r="M220" s="95"/>
      <c r="N220" s="87" t="s">
        <v>439</v>
      </c>
      <c r="O220" s="94">
        <v>2021</v>
      </c>
      <c r="P220" s="94">
        <v>2024</v>
      </c>
      <c r="Q220" s="89" t="s">
        <v>109</v>
      </c>
      <c r="R220" s="89" t="s">
        <v>110</v>
      </c>
      <c r="S220" s="89" t="s">
        <v>28</v>
      </c>
      <c r="T220" s="80" t="s">
        <v>477</v>
      </c>
      <c r="U220" s="91"/>
    </row>
    <row r="221" spans="1:21" ht="159.75" customHeight="1" thickTop="1" thickBot="1" x14ac:dyDescent="0.35">
      <c r="A221" s="62">
        <v>218</v>
      </c>
      <c r="B221" s="92" t="s">
        <v>367</v>
      </c>
      <c r="C221" s="73" t="s">
        <v>20</v>
      </c>
      <c r="D221" s="156" t="s">
        <v>76</v>
      </c>
      <c r="E221" s="189" t="s">
        <v>358</v>
      </c>
      <c r="F221" s="94" t="s">
        <v>32</v>
      </c>
      <c r="G221" s="93"/>
      <c r="H221" s="172">
        <v>30000</v>
      </c>
      <c r="I221" s="178"/>
      <c r="J221" s="172">
        <v>9000</v>
      </c>
      <c r="K221" s="172">
        <v>21000</v>
      </c>
      <c r="L221" s="172"/>
      <c r="M221" s="95"/>
      <c r="N221" s="87" t="s">
        <v>478</v>
      </c>
      <c r="O221" s="94">
        <v>2021</v>
      </c>
      <c r="P221" s="94">
        <v>2024</v>
      </c>
      <c r="Q221" s="89" t="s">
        <v>109</v>
      </c>
      <c r="R221" s="89" t="s">
        <v>110</v>
      </c>
      <c r="S221" s="89" t="s">
        <v>28</v>
      </c>
      <c r="T221" s="80" t="s">
        <v>477</v>
      </c>
      <c r="U221" s="91"/>
    </row>
    <row r="222" spans="1:21" ht="61.5" customHeight="1" thickTop="1" thickBot="1" x14ac:dyDescent="0.35">
      <c r="A222" s="62">
        <v>219</v>
      </c>
      <c r="B222" s="65" t="s">
        <v>368</v>
      </c>
      <c r="C222" s="44" t="s">
        <v>20</v>
      </c>
      <c r="D222" s="190" t="s">
        <v>76</v>
      </c>
      <c r="E222" s="191" t="s">
        <v>358</v>
      </c>
      <c r="F222" s="47" t="s">
        <v>53</v>
      </c>
      <c r="G222" s="51"/>
      <c r="H222" s="179">
        <v>20000</v>
      </c>
      <c r="I222" s="180"/>
      <c r="J222" s="179">
        <v>6000</v>
      </c>
      <c r="K222" s="179">
        <v>14000</v>
      </c>
      <c r="L222" s="179"/>
      <c r="M222" s="52"/>
      <c r="N222" s="45" t="s">
        <v>1003</v>
      </c>
      <c r="O222" s="47">
        <v>2021</v>
      </c>
      <c r="P222" s="47">
        <v>2024</v>
      </c>
      <c r="Q222" s="114" t="s">
        <v>437</v>
      </c>
      <c r="R222" s="48" t="s">
        <v>110</v>
      </c>
      <c r="S222" s="48" t="s">
        <v>28</v>
      </c>
      <c r="T222" s="49" t="s">
        <v>477</v>
      </c>
      <c r="U222" s="50"/>
    </row>
    <row r="223" spans="1:21" ht="63.75" customHeight="1" thickTop="1" thickBot="1" x14ac:dyDescent="0.35">
      <c r="A223" s="62">
        <v>220</v>
      </c>
      <c r="B223" s="65" t="s">
        <v>369</v>
      </c>
      <c r="C223" s="44" t="s">
        <v>20</v>
      </c>
      <c r="D223" s="190" t="s">
        <v>76</v>
      </c>
      <c r="E223" s="191" t="s">
        <v>358</v>
      </c>
      <c r="F223" s="47" t="s">
        <v>88</v>
      </c>
      <c r="G223" s="51"/>
      <c r="H223" s="179">
        <v>20000</v>
      </c>
      <c r="I223" s="180"/>
      <c r="J223" s="179">
        <v>6000</v>
      </c>
      <c r="K223" s="179">
        <v>14000</v>
      </c>
      <c r="L223" s="179"/>
      <c r="M223" s="52"/>
      <c r="N223" s="53" t="s">
        <v>370</v>
      </c>
      <c r="O223" s="47">
        <v>2021</v>
      </c>
      <c r="P223" s="47">
        <v>2024</v>
      </c>
      <c r="Q223" s="48" t="s">
        <v>109</v>
      </c>
      <c r="R223" s="48" t="s">
        <v>110</v>
      </c>
      <c r="S223" s="48" t="s">
        <v>28</v>
      </c>
      <c r="T223" s="49" t="s">
        <v>477</v>
      </c>
      <c r="U223" s="50"/>
    </row>
    <row r="224" spans="1:21" ht="44.25" customHeight="1" thickTop="1" thickBot="1" x14ac:dyDescent="0.35">
      <c r="A224" s="62">
        <v>221</v>
      </c>
      <c r="B224" s="65" t="s">
        <v>371</v>
      </c>
      <c r="C224" s="44" t="s">
        <v>20</v>
      </c>
      <c r="D224" s="190" t="s">
        <v>76</v>
      </c>
      <c r="E224" s="191" t="s">
        <v>358</v>
      </c>
      <c r="F224" s="47" t="s">
        <v>29</v>
      </c>
      <c r="G224" s="51"/>
      <c r="H224" s="179">
        <v>20000</v>
      </c>
      <c r="I224" s="180"/>
      <c r="J224" s="179"/>
      <c r="K224" s="179"/>
      <c r="L224" s="179"/>
      <c r="M224" s="52"/>
      <c r="N224" s="53" t="s">
        <v>372</v>
      </c>
      <c r="O224" s="47">
        <v>2022</v>
      </c>
      <c r="P224" s="47">
        <v>2024</v>
      </c>
      <c r="Q224" s="48" t="s">
        <v>109</v>
      </c>
      <c r="R224" s="48" t="s">
        <v>110</v>
      </c>
      <c r="S224" s="48" t="s">
        <v>28</v>
      </c>
      <c r="T224" s="54"/>
      <c r="U224" s="50"/>
    </row>
    <row r="225" spans="1:21" ht="63.75" customHeight="1" thickTop="1" thickBot="1" x14ac:dyDescent="0.35">
      <c r="A225" s="62">
        <v>222</v>
      </c>
      <c r="B225" s="65" t="s">
        <v>373</v>
      </c>
      <c r="C225" s="44" t="s">
        <v>20</v>
      </c>
      <c r="D225" s="190" t="s">
        <v>76</v>
      </c>
      <c r="E225" s="191" t="s">
        <v>358</v>
      </c>
      <c r="F225" s="80" t="s">
        <v>29</v>
      </c>
      <c r="G225" s="51"/>
      <c r="H225" s="179">
        <v>10000</v>
      </c>
      <c r="I225" s="180"/>
      <c r="J225" s="179"/>
      <c r="K225" s="179"/>
      <c r="L225" s="179"/>
      <c r="M225" s="52"/>
      <c r="N225" s="53" t="s">
        <v>374</v>
      </c>
      <c r="O225" s="47">
        <v>2022</v>
      </c>
      <c r="P225" s="47">
        <v>2023</v>
      </c>
      <c r="Q225" s="48" t="s">
        <v>109</v>
      </c>
      <c r="R225" s="48" t="s">
        <v>110</v>
      </c>
      <c r="S225" s="48" t="s">
        <v>28</v>
      </c>
      <c r="T225" s="54"/>
      <c r="U225" s="50"/>
    </row>
    <row r="226" spans="1:21" ht="99" customHeight="1" thickTop="1" thickBot="1" x14ac:dyDescent="0.35">
      <c r="A226" s="62">
        <v>223</v>
      </c>
      <c r="B226" s="65" t="s">
        <v>458</v>
      </c>
      <c r="C226" s="44" t="s">
        <v>20</v>
      </c>
      <c r="D226" s="190" t="s">
        <v>76</v>
      </c>
      <c r="E226" s="191" t="s">
        <v>459</v>
      </c>
      <c r="F226" s="47" t="s">
        <v>29</v>
      </c>
      <c r="G226" s="51"/>
      <c r="H226" s="179">
        <v>300000</v>
      </c>
      <c r="I226" s="180"/>
      <c r="J226" s="179"/>
      <c r="K226" s="179"/>
      <c r="L226" s="179"/>
      <c r="M226" s="52"/>
      <c r="N226" s="48" t="s">
        <v>375</v>
      </c>
      <c r="O226" s="47">
        <v>2022</v>
      </c>
      <c r="P226" s="47">
        <v>2025</v>
      </c>
      <c r="Q226" s="48" t="s">
        <v>109</v>
      </c>
      <c r="R226" s="48" t="s">
        <v>110</v>
      </c>
      <c r="S226" s="48" t="s">
        <v>28</v>
      </c>
      <c r="T226" s="54"/>
      <c r="U226" s="50"/>
    </row>
    <row r="227" spans="1:21" ht="40.5" customHeight="1" thickTop="1" thickBot="1" x14ac:dyDescent="0.35">
      <c r="A227" s="62">
        <v>224</v>
      </c>
      <c r="B227" s="65" t="s">
        <v>376</v>
      </c>
      <c r="C227" s="44" t="s">
        <v>20</v>
      </c>
      <c r="D227" s="190" t="s">
        <v>76</v>
      </c>
      <c r="E227" s="191" t="s">
        <v>84</v>
      </c>
      <c r="F227" s="47" t="s">
        <v>29</v>
      </c>
      <c r="G227" s="51"/>
      <c r="H227" s="179">
        <v>20000</v>
      </c>
      <c r="I227" s="180"/>
      <c r="J227" s="179"/>
      <c r="K227" s="179"/>
      <c r="L227" s="179"/>
      <c r="M227" s="52"/>
      <c r="N227" s="48" t="s">
        <v>377</v>
      </c>
      <c r="O227" s="47"/>
      <c r="P227" s="47"/>
      <c r="Q227" s="48" t="s">
        <v>109</v>
      </c>
      <c r="R227" s="48" t="s">
        <v>110</v>
      </c>
      <c r="S227" s="48" t="s">
        <v>28</v>
      </c>
      <c r="T227" s="54"/>
      <c r="U227" s="50"/>
    </row>
    <row r="228" spans="1:21" ht="59.25" customHeight="1" thickTop="1" thickBot="1" x14ac:dyDescent="0.35">
      <c r="A228" s="62">
        <v>225</v>
      </c>
      <c r="B228" s="65" t="s">
        <v>378</v>
      </c>
      <c r="C228" s="44" t="s">
        <v>20</v>
      </c>
      <c r="D228" s="190" t="s">
        <v>76</v>
      </c>
      <c r="E228" s="191" t="s">
        <v>84</v>
      </c>
      <c r="F228" s="47" t="s">
        <v>29</v>
      </c>
      <c r="G228" s="51"/>
      <c r="H228" s="179">
        <v>150000</v>
      </c>
      <c r="I228" s="180"/>
      <c r="J228" s="179"/>
      <c r="K228" s="179"/>
      <c r="L228" s="179"/>
      <c r="M228" s="52"/>
      <c r="N228" s="48" t="s">
        <v>379</v>
      </c>
      <c r="O228" s="47">
        <v>2022</v>
      </c>
      <c r="P228" s="47">
        <v>2025</v>
      </c>
      <c r="Q228" s="48" t="s">
        <v>109</v>
      </c>
      <c r="R228" s="48" t="s">
        <v>110</v>
      </c>
      <c r="S228" s="48" t="s">
        <v>28</v>
      </c>
      <c r="T228" s="54"/>
      <c r="U228" s="50"/>
    </row>
    <row r="229" spans="1:21" ht="44.25" customHeight="1" thickTop="1" thickBot="1" x14ac:dyDescent="0.35">
      <c r="A229" s="62">
        <v>226</v>
      </c>
      <c r="B229" s="65" t="s">
        <v>380</v>
      </c>
      <c r="C229" s="44" t="s">
        <v>20</v>
      </c>
      <c r="D229" s="190" t="s">
        <v>76</v>
      </c>
      <c r="E229" s="191" t="s">
        <v>84</v>
      </c>
      <c r="F229" s="47" t="s">
        <v>29</v>
      </c>
      <c r="G229" s="51"/>
      <c r="H229" s="179">
        <v>50000</v>
      </c>
      <c r="I229" s="180"/>
      <c r="J229" s="179"/>
      <c r="K229" s="179"/>
      <c r="L229" s="179"/>
      <c r="M229" s="52"/>
      <c r="N229" s="48" t="s">
        <v>470</v>
      </c>
      <c r="O229" s="47">
        <v>2022</v>
      </c>
      <c r="P229" s="47">
        <v>2025</v>
      </c>
      <c r="Q229" s="48" t="s">
        <v>109</v>
      </c>
      <c r="R229" s="48" t="s">
        <v>110</v>
      </c>
      <c r="S229" s="48" t="s">
        <v>28</v>
      </c>
      <c r="T229" s="54"/>
      <c r="U229" s="50"/>
    </row>
    <row r="230" spans="1:21" ht="105.75" customHeight="1" thickTop="1" thickBot="1" x14ac:dyDescent="0.35">
      <c r="A230" s="62">
        <v>227</v>
      </c>
      <c r="B230" s="65" t="s">
        <v>381</v>
      </c>
      <c r="C230" s="44" t="s">
        <v>20</v>
      </c>
      <c r="D230" s="190" t="s">
        <v>467</v>
      </c>
      <c r="E230" s="191" t="s">
        <v>466</v>
      </c>
      <c r="F230" s="47" t="s">
        <v>32</v>
      </c>
      <c r="G230" s="51"/>
      <c r="H230" s="179">
        <v>150000</v>
      </c>
      <c r="I230" s="180"/>
      <c r="J230" s="179"/>
      <c r="K230" s="179"/>
      <c r="L230" s="179"/>
      <c r="M230" s="52"/>
      <c r="N230" s="68" t="s">
        <v>680</v>
      </c>
      <c r="O230" s="47">
        <v>2021</v>
      </c>
      <c r="P230" s="47">
        <v>2024</v>
      </c>
      <c r="Q230" s="48" t="s">
        <v>109</v>
      </c>
      <c r="R230" s="48" t="s">
        <v>110</v>
      </c>
      <c r="S230" s="48" t="s">
        <v>28</v>
      </c>
      <c r="T230" s="54"/>
      <c r="U230" s="50"/>
    </row>
    <row r="231" spans="1:21" ht="186.75" customHeight="1" thickTop="1" thickBot="1" x14ac:dyDescent="0.35">
      <c r="A231" s="62">
        <v>228</v>
      </c>
      <c r="B231" s="65" t="s">
        <v>382</v>
      </c>
      <c r="C231" s="44" t="s">
        <v>20</v>
      </c>
      <c r="D231" s="190" t="s">
        <v>462</v>
      </c>
      <c r="E231" s="191" t="s">
        <v>461</v>
      </c>
      <c r="F231" s="47" t="s">
        <v>32</v>
      </c>
      <c r="G231" s="51"/>
      <c r="H231" s="179">
        <v>300000</v>
      </c>
      <c r="I231" s="180"/>
      <c r="J231" s="179"/>
      <c r="K231" s="179"/>
      <c r="L231" s="179"/>
      <c r="M231" s="52"/>
      <c r="N231" s="69" t="s">
        <v>681</v>
      </c>
      <c r="O231" s="47">
        <v>2022</v>
      </c>
      <c r="P231" s="47">
        <v>2025</v>
      </c>
      <c r="Q231" s="48" t="s">
        <v>109</v>
      </c>
      <c r="R231" s="48" t="s">
        <v>110</v>
      </c>
      <c r="S231" s="48" t="s">
        <v>28</v>
      </c>
      <c r="T231" s="54"/>
      <c r="U231" s="50"/>
    </row>
    <row r="232" spans="1:21" ht="46.5" customHeight="1" thickTop="1" thickBot="1" x14ac:dyDescent="0.35">
      <c r="A232" s="62">
        <v>229</v>
      </c>
      <c r="B232" s="65" t="s">
        <v>383</v>
      </c>
      <c r="C232" s="44" t="s">
        <v>20</v>
      </c>
      <c r="D232" s="190" t="s">
        <v>83</v>
      </c>
      <c r="E232" s="191" t="s">
        <v>460</v>
      </c>
      <c r="F232" s="47" t="s">
        <v>29</v>
      </c>
      <c r="G232" s="51"/>
      <c r="H232" s="179">
        <v>10000</v>
      </c>
      <c r="I232" s="180"/>
      <c r="J232" s="179"/>
      <c r="K232" s="179"/>
      <c r="L232" s="179"/>
      <c r="M232" s="52"/>
      <c r="N232" s="69" t="s">
        <v>384</v>
      </c>
      <c r="O232" s="47">
        <v>2022</v>
      </c>
      <c r="P232" s="47">
        <v>2024</v>
      </c>
      <c r="Q232" s="48" t="s">
        <v>109</v>
      </c>
      <c r="R232" s="48" t="s">
        <v>110</v>
      </c>
      <c r="S232" s="48" t="s">
        <v>28</v>
      </c>
      <c r="T232" s="54"/>
      <c r="U232" s="50"/>
    </row>
    <row r="233" spans="1:21" ht="225" customHeight="1" thickTop="1" thickBot="1" x14ac:dyDescent="0.35">
      <c r="A233" s="62">
        <v>230</v>
      </c>
      <c r="B233" s="65" t="s">
        <v>385</v>
      </c>
      <c r="C233" s="44" t="s">
        <v>20</v>
      </c>
      <c r="D233" s="190" t="s">
        <v>76</v>
      </c>
      <c r="E233" s="191" t="s">
        <v>84</v>
      </c>
      <c r="F233" s="47" t="s">
        <v>32</v>
      </c>
      <c r="G233" s="51"/>
      <c r="H233" s="179">
        <v>1500000</v>
      </c>
      <c r="I233" s="180"/>
      <c r="J233" s="179"/>
      <c r="K233" s="179"/>
      <c r="L233" s="179"/>
      <c r="M233" s="52"/>
      <c r="N233" s="70" t="s">
        <v>682</v>
      </c>
      <c r="O233" s="47">
        <v>2022</v>
      </c>
      <c r="P233" s="47">
        <v>2027</v>
      </c>
      <c r="Q233" s="48" t="s">
        <v>386</v>
      </c>
      <c r="R233" s="48" t="s">
        <v>110</v>
      </c>
      <c r="S233" s="48" t="s">
        <v>28</v>
      </c>
      <c r="T233" s="49" t="s">
        <v>387</v>
      </c>
      <c r="U233" s="50"/>
    </row>
    <row r="234" spans="1:21" ht="36.75" customHeight="1" thickTop="1" thickBot="1" x14ac:dyDescent="0.35">
      <c r="A234" s="62">
        <v>231</v>
      </c>
      <c r="B234" s="65" t="s">
        <v>388</v>
      </c>
      <c r="C234" s="44" t="s">
        <v>20</v>
      </c>
      <c r="D234" s="190" t="s">
        <v>76</v>
      </c>
      <c r="E234" s="191" t="s">
        <v>84</v>
      </c>
      <c r="F234" s="47" t="s">
        <v>32</v>
      </c>
      <c r="G234" s="51"/>
      <c r="H234" s="179">
        <v>800000</v>
      </c>
      <c r="I234" s="180"/>
      <c r="J234" s="179"/>
      <c r="K234" s="179"/>
      <c r="L234" s="179"/>
      <c r="M234" s="52"/>
      <c r="N234" s="49" t="s">
        <v>393</v>
      </c>
      <c r="O234" s="47">
        <v>2022</v>
      </c>
      <c r="P234" s="47">
        <v>2027</v>
      </c>
      <c r="Q234" s="48" t="s">
        <v>109</v>
      </c>
      <c r="R234" s="48" t="s">
        <v>110</v>
      </c>
      <c r="S234" s="48" t="s">
        <v>28</v>
      </c>
      <c r="T234" s="54"/>
      <c r="U234" s="50"/>
    </row>
    <row r="235" spans="1:21" ht="40.5" customHeight="1" thickTop="1" thickBot="1" x14ac:dyDescent="0.35">
      <c r="A235" s="62">
        <v>232</v>
      </c>
      <c r="B235" s="65" t="s">
        <v>389</v>
      </c>
      <c r="C235" s="44" t="s">
        <v>20</v>
      </c>
      <c r="D235" s="190" t="s">
        <v>76</v>
      </c>
      <c r="E235" s="191" t="s">
        <v>84</v>
      </c>
      <c r="F235" s="47" t="s">
        <v>96</v>
      </c>
      <c r="G235" s="51"/>
      <c r="H235" s="179">
        <v>80000</v>
      </c>
      <c r="I235" s="180"/>
      <c r="J235" s="179"/>
      <c r="K235" s="179"/>
      <c r="L235" s="179"/>
      <c r="M235" s="52"/>
      <c r="N235" s="71" t="s">
        <v>392</v>
      </c>
      <c r="O235" s="47">
        <v>2022</v>
      </c>
      <c r="P235" s="47">
        <v>2027</v>
      </c>
      <c r="Q235" s="48" t="s">
        <v>109</v>
      </c>
      <c r="R235" s="48" t="s">
        <v>110</v>
      </c>
      <c r="S235" s="48" t="s">
        <v>28</v>
      </c>
      <c r="T235" s="54"/>
      <c r="U235" s="50"/>
    </row>
    <row r="236" spans="1:21" ht="39" customHeight="1" thickTop="1" thickBot="1" x14ac:dyDescent="0.35">
      <c r="A236" s="62">
        <v>233</v>
      </c>
      <c r="B236" s="65" t="s">
        <v>390</v>
      </c>
      <c r="C236" s="44" t="s">
        <v>20</v>
      </c>
      <c r="D236" s="190" t="s">
        <v>76</v>
      </c>
      <c r="E236" s="191" t="s">
        <v>84</v>
      </c>
      <c r="F236" s="47" t="s">
        <v>96</v>
      </c>
      <c r="G236" s="47"/>
      <c r="H236" s="179">
        <v>80000</v>
      </c>
      <c r="I236" s="180"/>
      <c r="J236" s="179"/>
      <c r="K236" s="179"/>
      <c r="L236" s="179"/>
      <c r="M236" s="55"/>
      <c r="N236" s="48" t="s">
        <v>391</v>
      </c>
      <c r="O236" s="47">
        <v>2022</v>
      </c>
      <c r="P236" s="47">
        <v>2027</v>
      </c>
      <c r="Q236" s="48" t="s">
        <v>109</v>
      </c>
      <c r="R236" s="48" t="s">
        <v>110</v>
      </c>
      <c r="S236" s="56" t="s">
        <v>28</v>
      </c>
      <c r="T236" s="54"/>
      <c r="U236" s="50"/>
    </row>
    <row r="237" spans="1:21" ht="34.5" thickTop="1" thickBot="1" x14ac:dyDescent="0.35">
      <c r="A237" s="62">
        <v>234</v>
      </c>
      <c r="B237" s="38" t="s">
        <v>394</v>
      </c>
      <c r="C237" s="44" t="s">
        <v>20</v>
      </c>
      <c r="D237" s="190" t="s">
        <v>76</v>
      </c>
      <c r="E237" s="191" t="s">
        <v>84</v>
      </c>
      <c r="F237" s="39" t="s">
        <v>395</v>
      </c>
      <c r="G237" s="54"/>
      <c r="H237" s="181">
        <v>80000</v>
      </c>
      <c r="I237" s="182"/>
      <c r="J237" s="183"/>
      <c r="K237" s="183"/>
      <c r="L237" s="183"/>
      <c r="M237" s="58"/>
      <c r="N237" s="49" t="s">
        <v>392</v>
      </c>
      <c r="O237" s="47">
        <v>2022</v>
      </c>
      <c r="P237" s="47">
        <v>2027</v>
      </c>
      <c r="Q237" s="48" t="s">
        <v>109</v>
      </c>
      <c r="R237" s="48" t="s">
        <v>110</v>
      </c>
      <c r="S237" s="56" t="s">
        <v>28</v>
      </c>
      <c r="T237" s="50"/>
      <c r="U237" s="50"/>
    </row>
    <row r="238" spans="1:21" ht="42.75" customHeight="1" thickTop="1" thickBot="1" x14ac:dyDescent="0.35">
      <c r="A238" s="62">
        <v>235</v>
      </c>
      <c r="B238" s="38" t="s">
        <v>396</v>
      </c>
      <c r="C238" s="44" t="s">
        <v>20</v>
      </c>
      <c r="D238" s="190" t="s">
        <v>76</v>
      </c>
      <c r="E238" s="191" t="s">
        <v>84</v>
      </c>
      <c r="F238" s="38" t="s">
        <v>26</v>
      </c>
      <c r="G238" s="50"/>
      <c r="H238" s="183">
        <v>80000</v>
      </c>
      <c r="I238" s="184"/>
      <c r="J238" s="183"/>
      <c r="K238" s="183"/>
      <c r="L238" s="183"/>
      <c r="M238" s="58"/>
      <c r="N238" s="49" t="s">
        <v>392</v>
      </c>
      <c r="O238" s="47">
        <v>2022</v>
      </c>
      <c r="P238" s="47">
        <v>2027</v>
      </c>
      <c r="Q238" s="48" t="s">
        <v>109</v>
      </c>
      <c r="R238" s="48" t="s">
        <v>110</v>
      </c>
      <c r="S238" s="56" t="s">
        <v>28</v>
      </c>
      <c r="T238" s="50"/>
      <c r="U238" s="50"/>
    </row>
    <row r="239" spans="1:21" ht="34.5" thickTop="1" thickBot="1" x14ac:dyDescent="0.35">
      <c r="A239" s="62">
        <v>236</v>
      </c>
      <c r="B239" s="38" t="s">
        <v>397</v>
      </c>
      <c r="C239" s="44" t="s">
        <v>20</v>
      </c>
      <c r="D239" s="190" t="s">
        <v>76</v>
      </c>
      <c r="E239" s="191" t="s">
        <v>84</v>
      </c>
      <c r="F239" s="38" t="s">
        <v>26</v>
      </c>
      <c r="G239" s="39"/>
      <c r="H239" s="183">
        <v>20000</v>
      </c>
      <c r="I239" s="184"/>
      <c r="J239" s="183"/>
      <c r="K239" s="183"/>
      <c r="L239" s="183"/>
      <c r="M239" s="58"/>
      <c r="N239" s="49" t="s">
        <v>392</v>
      </c>
      <c r="O239" s="47">
        <v>2022</v>
      </c>
      <c r="P239" s="47">
        <v>2027</v>
      </c>
      <c r="Q239" s="48" t="s">
        <v>109</v>
      </c>
      <c r="R239" s="48" t="s">
        <v>110</v>
      </c>
      <c r="S239" s="56" t="s">
        <v>28</v>
      </c>
      <c r="T239" s="50"/>
      <c r="U239" s="50"/>
    </row>
    <row r="240" spans="1:21" ht="34.5" thickTop="1" thickBot="1" x14ac:dyDescent="0.35">
      <c r="A240" s="62">
        <v>237</v>
      </c>
      <c r="B240" s="38" t="s">
        <v>398</v>
      </c>
      <c r="C240" s="44" t="s">
        <v>20</v>
      </c>
      <c r="D240" s="190" t="s">
        <v>76</v>
      </c>
      <c r="E240" s="191" t="s">
        <v>84</v>
      </c>
      <c r="F240" s="39" t="s">
        <v>91</v>
      </c>
      <c r="G240" s="39"/>
      <c r="H240" s="183">
        <v>80000</v>
      </c>
      <c r="I240" s="184"/>
      <c r="J240" s="183"/>
      <c r="K240" s="183"/>
      <c r="L240" s="183"/>
      <c r="M240" s="58"/>
      <c r="N240" s="49" t="s">
        <v>392</v>
      </c>
      <c r="O240" s="47">
        <v>2022</v>
      </c>
      <c r="P240" s="47">
        <v>2027</v>
      </c>
      <c r="Q240" s="48" t="s">
        <v>109</v>
      </c>
      <c r="R240" s="48" t="s">
        <v>110</v>
      </c>
      <c r="S240" s="56" t="s">
        <v>28</v>
      </c>
      <c r="T240" s="50"/>
      <c r="U240" s="50"/>
    </row>
    <row r="241" spans="1:21" ht="34.5" thickTop="1" thickBot="1" x14ac:dyDescent="0.35">
      <c r="A241" s="62">
        <v>238</v>
      </c>
      <c r="B241" s="65" t="s">
        <v>399</v>
      </c>
      <c r="C241" s="46" t="s">
        <v>20</v>
      </c>
      <c r="D241" s="191" t="s">
        <v>76</v>
      </c>
      <c r="E241" s="191" t="s">
        <v>84</v>
      </c>
      <c r="F241" s="47" t="s">
        <v>88</v>
      </c>
      <c r="G241" s="47"/>
      <c r="H241" s="179">
        <v>20000</v>
      </c>
      <c r="I241" s="180"/>
      <c r="J241" s="179"/>
      <c r="K241" s="179"/>
      <c r="L241" s="179"/>
      <c r="M241" s="55"/>
      <c r="N241" s="48" t="s">
        <v>392</v>
      </c>
      <c r="O241" s="47">
        <v>2022</v>
      </c>
      <c r="P241" s="47">
        <v>2027</v>
      </c>
      <c r="Q241" s="48" t="s">
        <v>109</v>
      </c>
      <c r="R241" s="48" t="s">
        <v>110</v>
      </c>
      <c r="S241" s="56" t="s">
        <v>28</v>
      </c>
      <c r="T241" s="51"/>
      <c r="U241" s="51"/>
    </row>
    <row r="242" spans="1:21" ht="40.5" customHeight="1" thickTop="1" thickBot="1" x14ac:dyDescent="0.35">
      <c r="A242" s="62">
        <v>239</v>
      </c>
      <c r="B242" s="38" t="s">
        <v>400</v>
      </c>
      <c r="C242" s="46" t="s">
        <v>20</v>
      </c>
      <c r="D242" s="191" t="s">
        <v>76</v>
      </c>
      <c r="E242" s="191" t="s">
        <v>84</v>
      </c>
      <c r="F242" s="39" t="s">
        <v>30</v>
      </c>
      <c r="G242" s="50"/>
      <c r="H242" s="183">
        <v>12000</v>
      </c>
      <c r="I242" s="184"/>
      <c r="J242" s="183"/>
      <c r="K242" s="183"/>
      <c r="L242" s="183"/>
      <c r="M242" s="58"/>
      <c r="N242" s="49" t="s">
        <v>401</v>
      </c>
      <c r="O242" s="47">
        <v>2022</v>
      </c>
      <c r="P242" s="47">
        <v>2027</v>
      </c>
      <c r="Q242" s="48" t="s">
        <v>109</v>
      </c>
      <c r="R242" s="48" t="s">
        <v>110</v>
      </c>
      <c r="S242" s="56" t="s">
        <v>28</v>
      </c>
      <c r="T242" s="50"/>
      <c r="U242" s="50"/>
    </row>
    <row r="243" spans="1:21" ht="41.25" customHeight="1" thickTop="1" thickBot="1" x14ac:dyDescent="0.35">
      <c r="A243" s="62">
        <v>240</v>
      </c>
      <c r="B243" s="38" t="s">
        <v>402</v>
      </c>
      <c r="C243" s="46" t="s">
        <v>20</v>
      </c>
      <c r="D243" s="191" t="s">
        <v>76</v>
      </c>
      <c r="E243" s="191" t="s">
        <v>84</v>
      </c>
      <c r="F243" s="39" t="s">
        <v>96</v>
      </c>
      <c r="G243" s="50"/>
      <c r="H243" s="183">
        <v>12000</v>
      </c>
      <c r="I243" s="184"/>
      <c r="J243" s="183"/>
      <c r="K243" s="183"/>
      <c r="L243" s="183"/>
      <c r="M243" s="58"/>
      <c r="N243" s="49" t="s">
        <v>401</v>
      </c>
      <c r="O243" s="47">
        <v>2022</v>
      </c>
      <c r="P243" s="47">
        <v>2027</v>
      </c>
      <c r="Q243" s="48" t="s">
        <v>109</v>
      </c>
      <c r="R243" s="48" t="s">
        <v>110</v>
      </c>
      <c r="S243" s="56" t="s">
        <v>28</v>
      </c>
      <c r="T243" s="50"/>
      <c r="U243" s="50"/>
    </row>
    <row r="244" spans="1:21" ht="40.5" customHeight="1" thickTop="1" thickBot="1" x14ac:dyDescent="0.35">
      <c r="A244" s="62">
        <v>241</v>
      </c>
      <c r="B244" s="38" t="s">
        <v>403</v>
      </c>
      <c r="C244" s="44" t="s">
        <v>20</v>
      </c>
      <c r="D244" s="190" t="s">
        <v>76</v>
      </c>
      <c r="E244" s="190" t="s">
        <v>84</v>
      </c>
      <c r="F244" s="39" t="s">
        <v>45</v>
      </c>
      <c r="G244" s="50"/>
      <c r="H244" s="183">
        <v>12000</v>
      </c>
      <c r="I244" s="184"/>
      <c r="J244" s="183"/>
      <c r="K244" s="183"/>
      <c r="L244" s="183"/>
      <c r="M244" s="58"/>
      <c r="N244" s="49" t="s">
        <v>401</v>
      </c>
      <c r="O244" s="39">
        <v>2022</v>
      </c>
      <c r="P244" s="39">
        <v>2027</v>
      </c>
      <c r="Q244" s="49" t="s">
        <v>109</v>
      </c>
      <c r="R244" s="49" t="s">
        <v>110</v>
      </c>
      <c r="S244" s="54" t="s">
        <v>28</v>
      </c>
      <c r="T244" s="50"/>
      <c r="U244" s="50"/>
    </row>
    <row r="245" spans="1:21" ht="42" customHeight="1" thickTop="1" thickBot="1" x14ac:dyDescent="0.35">
      <c r="A245" s="62">
        <v>242</v>
      </c>
      <c r="B245" s="38" t="s">
        <v>404</v>
      </c>
      <c r="C245" s="46" t="s">
        <v>20</v>
      </c>
      <c r="D245" s="191" t="s">
        <v>76</v>
      </c>
      <c r="E245" s="191" t="s">
        <v>84</v>
      </c>
      <c r="F245" s="47" t="s">
        <v>88</v>
      </c>
      <c r="G245" s="50"/>
      <c r="H245" s="183">
        <v>12000</v>
      </c>
      <c r="I245" s="184"/>
      <c r="J245" s="183"/>
      <c r="K245" s="183"/>
      <c r="L245" s="183"/>
      <c r="M245" s="58"/>
      <c r="N245" s="49" t="s">
        <v>401</v>
      </c>
      <c r="O245" s="47">
        <v>2022</v>
      </c>
      <c r="P245" s="47">
        <v>2027</v>
      </c>
      <c r="Q245" s="48" t="s">
        <v>109</v>
      </c>
      <c r="R245" s="48" t="s">
        <v>110</v>
      </c>
      <c r="S245" s="56" t="s">
        <v>28</v>
      </c>
      <c r="T245" s="50"/>
      <c r="U245" s="50"/>
    </row>
    <row r="246" spans="1:21" ht="34.5" thickTop="1" thickBot="1" x14ac:dyDescent="0.35">
      <c r="A246" s="62">
        <v>243</v>
      </c>
      <c r="B246" s="38" t="s">
        <v>405</v>
      </c>
      <c r="C246" s="46" t="s">
        <v>20</v>
      </c>
      <c r="D246" s="191" t="s">
        <v>76</v>
      </c>
      <c r="E246" s="191" t="s">
        <v>84</v>
      </c>
      <c r="F246" s="39" t="s">
        <v>30</v>
      </c>
      <c r="G246" s="50"/>
      <c r="H246" s="183">
        <v>35000</v>
      </c>
      <c r="I246" s="184"/>
      <c r="J246" s="183"/>
      <c r="K246" s="183"/>
      <c r="L246" s="183"/>
      <c r="M246" s="58"/>
      <c r="N246" s="49" t="s">
        <v>406</v>
      </c>
      <c r="O246" s="47">
        <v>2022</v>
      </c>
      <c r="P246" s="47">
        <v>2027</v>
      </c>
      <c r="Q246" s="48" t="s">
        <v>109</v>
      </c>
      <c r="R246" s="48" t="s">
        <v>110</v>
      </c>
      <c r="S246" s="56" t="s">
        <v>28</v>
      </c>
      <c r="T246" s="50"/>
      <c r="U246" s="50"/>
    </row>
    <row r="247" spans="1:21" ht="34.5" thickTop="1" thickBot="1" x14ac:dyDescent="0.35">
      <c r="A247" s="62">
        <v>244</v>
      </c>
      <c r="B247" s="38" t="s">
        <v>407</v>
      </c>
      <c r="C247" s="46" t="s">
        <v>20</v>
      </c>
      <c r="D247" s="191" t="s">
        <v>76</v>
      </c>
      <c r="E247" s="191" t="s">
        <v>84</v>
      </c>
      <c r="F247" s="39" t="s">
        <v>98</v>
      </c>
      <c r="G247" s="50"/>
      <c r="H247" s="183">
        <v>35000</v>
      </c>
      <c r="I247" s="184"/>
      <c r="J247" s="183"/>
      <c r="K247" s="183"/>
      <c r="L247" s="183"/>
      <c r="M247" s="58"/>
      <c r="N247" s="49" t="s">
        <v>406</v>
      </c>
      <c r="O247" s="47">
        <v>2022</v>
      </c>
      <c r="P247" s="47">
        <v>2027</v>
      </c>
      <c r="Q247" s="48" t="s">
        <v>109</v>
      </c>
      <c r="R247" s="48" t="s">
        <v>110</v>
      </c>
      <c r="S247" s="56" t="s">
        <v>28</v>
      </c>
      <c r="T247" s="50"/>
      <c r="U247" s="50"/>
    </row>
    <row r="248" spans="1:21" ht="34.5" thickTop="1" thickBot="1" x14ac:dyDescent="0.35">
      <c r="A248" s="62">
        <v>245</v>
      </c>
      <c r="B248" s="38" t="s">
        <v>408</v>
      </c>
      <c r="C248" s="46" t="s">
        <v>20</v>
      </c>
      <c r="D248" s="191" t="s">
        <v>76</v>
      </c>
      <c r="E248" s="191" t="s">
        <v>84</v>
      </c>
      <c r="F248" s="39" t="s">
        <v>98</v>
      </c>
      <c r="G248" s="50"/>
      <c r="H248" s="183">
        <v>35000</v>
      </c>
      <c r="I248" s="184"/>
      <c r="J248" s="183"/>
      <c r="K248" s="183"/>
      <c r="L248" s="183"/>
      <c r="M248" s="58"/>
      <c r="N248" s="49" t="s">
        <v>406</v>
      </c>
      <c r="O248" s="47">
        <v>2022</v>
      </c>
      <c r="P248" s="47">
        <v>2027</v>
      </c>
      <c r="Q248" s="48" t="s">
        <v>109</v>
      </c>
      <c r="R248" s="48" t="s">
        <v>110</v>
      </c>
      <c r="S248" s="56" t="s">
        <v>28</v>
      </c>
      <c r="T248" s="50"/>
      <c r="U248" s="50"/>
    </row>
    <row r="249" spans="1:21" ht="45" customHeight="1" thickTop="1" thickBot="1" x14ac:dyDescent="0.35">
      <c r="A249" s="62">
        <v>246</v>
      </c>
      <c r="B249" s="38" t="s">
        <v>409</v>
      </c>
      <c r="C249" s="46" t="s">
        <v>20</v>
      </c>
      <c r="D249" s="191" t="s">
        <v>76</v>
      </c>
      <c r="E249" s="191" t="s">
        <v>84</v>
      </c>
      <c r="F249" s="38" t="s">
        <v>26</v>
      </c>
      <c r="G249" s="50"/>
      <c r="H249" s="183">
        <v>35000</v>
      </c>
      <c r="I249" s="184"/>
      <c r="J249" s="183"/>
      <c r="K249" s="183"/>
      <c r="L249" s="183"/>
      <c r="M249" s="58"/>
      <c r="N249" s="49" t="s">
        <v>406</v>
      </c>
      <c r="O249" s="47">
        <v>2022</v>
      </c>
      <c r="P249" s="47">
        <v>2027</v>
      </c>
      <c r="Q249" s="48" t="s">
        <v>109</v>
      </c>
      <c r="R249" s="48" t="s">
        <v>110</v>
      </c>
      <c r="S249" s="56" t="s">
        <v>28</v>
      </c>
      <c r="T249" s="50"/>
      <c r="U249" s="50"/>
    </row>
    <row r="250" spans="1:21" ht="34.5" thickTop="1" thickBot="1" x14ac:dyDescent="0.35">
      <c r="A250" s="62">
        <v>247</v>
      </c>
      <c r="B250" s="38" t="s">
        <v>410</v>
      </c>
      <c r="C250" s="46" t="s">
        <v>20</v>
      </c>
      <c r="D250" s="191" t="s">
        <v>76</v>
      </c>
      <c r="E250" s="191" t="s">
        <v>84</v>
      </c>
      <c r="F250" s="39" t="s">
        <v>91</v>
      </c>
      <c r="G250" s="50"/>
      <c r="H250" s="183">
        <v>35000</v>
      </c>
      <c r="I250" s="184"/>
      <c r="J250" s="183"/>
      <c r="K250" s="183"/>
      <c r="L250" s="183"/>
      <c r="M250" s="58"/>
      <c r="N250" s="49" t="s">
        <v>406</v>
      </c>
      <c r="O250" s="47">
        <v>2022</v>
      </c>
      <c r="P250" s="47">
        <v>2027</v>
      </c>
      <c r="Q250" s="48" t="s">
        <v>109</v>
      </c>
      <c r="R250" s="48" t="s">
        <v>110</v>
      </c>
      <c r="S250" s="56" t="s">
        <v>28</v>
      </c>
      <c r="T250" s="50"/>
      <c r="U250" s="50"/>
    </row>
    <row r="251" spans="1:21" ht="48" customHeight="1" thickTop="1" thickBot="1" x14ac:dyDescent="0.35">
      <c r="A251" s="62">
        <v>248</v>
      </c>
      <c r="B251" s="38" t="s">
        <v>411</v>
      </c>
      <c r="C251" s="46" t="s">
        <v>20</v>
      </c>
      <c r="D251" s="191" t="s">
        <v>76</v>
      </c>
      <c r="E251" s="191" t="s">
        <v>84</v>
      </c>
      <c r="F251" s="39" t="s">
        <v>32</v>
      </c>
      <c r="G251" s="50"/>
      <c r="H251" s="183">
        <v>200000</v>
      </c>
      <c r="I251" s="184"/>
      <c r="J251" s="183"/>
      <c r="K251" s="183"/>
      <c r="L251" s="183"/>
      <c r="M251" s="58"/>
      <c r="N251" s="49" t="s">
        <v>412</v>
      </c>
      <c r="O251" s="39">
        <v>2023</v>
      </c>
      <c r="P251" s="39">
        <v>2027</v>
      </c>
      <c r="Q251" s="49" t="s">
        <v>109</v>
      </c>
      <c r="R251" s="49" t="s">
        <v>110</v>
      </c>
      <c r="S251" s="56" t="s">
        <v>28</v>
      </c>
      <c r="T251" s="50"/>
      <c r="U251" s="50"/>
    </row>
    <row r="252" spans="1:21" ht="30" customHeight="1" thickTop="1" thickBot="1" x14ac:dyDescent="0.35">
      <c r="A252" s="62">
        <v>249</v>
      </c>
      <c r="B252" s="38" t="s">
        <v>413</v>
      </c>
      <c r="C252" s="46" t="s">
        <v>20</v>
      </c>
      <c r="D252" s="191" t="s">
        <v>76</v>
      </c>
      <c r="E252" s="191" t="s">
        <v>84</v>
      </c>
      <c r="F252" s="39" t="s">
        <v>96</v>
      </c>
      <c r="G252" s="50"/>
      <c r="H252" s="183">
        <v>200000</v>
      </c>
      <c r="I252" s="184"/>
      <c r="J252" s="183"/>
      <c r="K252" s="183"/>
      <c r="L252" s="183"/>
      <c r="M252" s="58"/>
      <c r="N252" s="49" t="s">
        <v>414</v>
      </c>
      <c r="O252" s="39">
        <v>2023</v>
      </c>
      <c r="P252" s="39">
        <v>2027</v>
      </c>
      <c r="Q252" s="49" t="s">
        <v>109</v>
      </c>
      <c r="R252" s="49" t="s">
        <v>110</v>
      </c>
      <c r="S252" s="56" t="s">
        <v>28</v>
      </c>
      <c r="T252" s="50"/>
      <c r="U252" s="50"/>
    </row>
    <row r="253" spans="1:21" ht="34.5" thickTop="1" thickBot="1" x14ac:dyDescent="0.35">
      <c r="A253" s="62">
        <v>250</v>
      </c>
      <c r="B253" s="38" t="s">
        <v>415</v>
      </c>
      <c r="C253" s="46" t="s">
        <v>20</v>
      </c>
      <c r="D253" s="191" t="s">
        <v>76</v>
      </c>
      <c r="E253" s="191" t="s">
        <v>84</v>
      </c>
      <c r="F253" s="38" t="s">
        <v>26</v>
      </c>
      <c r="G253" s="50"/>
      <c r="H253" s="183">
        <v>150000</v>
      </c>
      <c r="I253" s="184"/>
      <c r="J253" s="183"/>
      <c r="K253" s="183"/>
      <c r="L253" s="183"/>
      <c r="M253" s="58"/>
      <c r="N253" s="49" t="s">
        <v>416</v>
      </c>
      <c r="O253" s="39">
        <v>2023</v>
      </c>
      <c r="P253" s="39">
        <v>2027</v>
      </c>
      <c r="Q253" s="49" t="s">
        <v>109</v>
      </c>
      <c r="R253" s="49" t="s">
        <v>110</v>
      </c>
      <c r="S253" s="56" t="s">
        <v>28</v>
      </c>
      <c r="T253" s="50"/>
      <c r="U253" s="50"/>
    </row>
    <row r="254" spans="1:21" ht="34.5" thickTop="1" thickBot="1" x14ac:dyDescent="0.35">
      <c r="A254" s="62">
        <v>251</v>
      </c>
      <c r="B254" s="38" t="s">
        <v>417</v>
      </c>
      <c r="C254" s="46" t="s">
        <v>20</v>
      </c>
      <c r="D254" s="191" t="s">
        <v>76</v>
      </c>
      <c r="E254" s="191" t="s">
        <v>84</v>
      </c>
      <c r="F254" s="38" t="s">
        <v>26</v>
      </c>
      <c r="G254" s="50"/>
      <c r="H254" s="183">
        <v>50000</v>
      </c>
      <c r="I254" s="184"/>
      <c r="J254" s="183"/>
      <c r="K254" s="183"/>
      <c r="L254" s="183"/>
      <c r="M254" s="58"/>
      <c r="N254" s="49" t="s">
        <v>418</v>
      </c>
      <c r="O254" s="39">
        <v>2023</v>
      </c>
      <c r="P254" s="39">
        <v>2027</v>
      </c>
      <c r="Q254" s="49" t="s">
        <v>109</v>
      </c>
      <c r="R254" s="49" t="s">
        <v>110</v>
      </c>
      <c r="S254" s="56" t="s">
        <v>28</v>
      </c>
      <c r="T254" s="50"/>
      <c r="U254" s="50"/>
    </row>
    <row r="255" spans="1:21" ht="34.5" thickTop="1" thickBot="1" x14ac:dyDescent="0.35">
      <c r="A255" s="62">
        <v>252</v>
      </c>
      <c r="B255" s="38" t="s">
        <v>419</v>
      </c>
      <c r="C255" s="46" t="s">
        <v>20</v>
      </c>
      <c r="D255" s="191" t="s">
        <v>76</v>
      </c>
      <c r="E255" s="191" t="s">
        <v>84</v>
      </c>
      <c r="F255" s="39" t="s">
        <v>91</v>
      </c>
      <c r="G255" s="50"/>
      <c r="H255" s="183">
        <v>150000</v>
      </c>
      <c r="I255" s="184"/>
      <c r="J255" s="183"/>
      <c r="K255" s="183"/>
      <c r="L255" s="183"/>
      <c r="M255" s="58"/>
      <c r="N255" s="49" t="s">
        <v>420</v>
      </c>
      <c r="O255" s="39">
        <v>2023</v>
      </c>
      <c r="P255" s="39">
        <v>2027</v>
      </c>
      <c r="Q255" s="49" t="s">
        <v>109</v>
      </c>
      <c r="R255" s="49" t="s">
        <v>110</v>
      </c>
      <c r="S255" s="56" t="s">
        <v>28</v>
      </c>
      <c r="T255" s="50"/>
      <c r="U255" s="50"/>
    </row>
    <row r="256" spans="1:21" ht="34.5" thickTop="1" thickBot="1" x14ac:dyDescent="0.35">
      <c r="A256" s="62">
        <v>253</v>
      </c>
      <c r="B256" s="38" t="s">
        <v>421</v>
      </c>
      <c r="C256" s="46" t="s">
        <v>20</v>
      </c>
      <c r="D256" s="191" t="s">
        <v>76</v>
      </c>
      <c r="E256" s="191" t="s">
        <v>84</v>
      </c>
      <c r="F256" s="39" t="s">
        <v>88</v>
      </c>
      <c r="G256" s="50"/>
      <c r="H256" s="183">
        <v>50000</v>
      </c>
      <c r="I256" s="184"/>
      <c r="J256" s="183"/>
      <c r="K256" s="183"/>
      <c r="L256" s="183"/>
      <c r="M256" s="58"/>
      <c r="N256" s="49" t="s">
        <v>422</v>
      </c>
      <c r="O256" s="39">
        <v>2023</v>
      </c>
      <c r="P256" s="39">
        <v>2027</v>
      </c>
      <c r="Q256" s="49" t="s">
        <v>109</v>
      </c>
      <c r="R256" s="49" t="s">
        <v>110</v>
      </c>
      <c r="S256" s="56" t="s">
        <v>28</v>
      </c>
      <c r="T256" s="50"/>
      <c r="U256" s="50"/>
    </row>
    <row r="257" spans="1:21" ht="29.25" customHeight="1" thickTop="1" thickBot="1" x14ac:dyDescent="0.35">
      <c r="A257" s="62">
        <v>254</v>
      </c>
      <c r="B257" s="38" t="s">
        <v>423</v>
      </c>
      <c r="C257" s="46" t="s">
        <v>20</v>
      </c>
      <c r="D257" s="191" t="s">
        <v>76</v>
      </c>
      <c r="E257" s="191" t="s">
        <v>84</v>
      </c>
      <c r="F257" s="39" t="s">
        <v>32</v>
      </c>
      <c r="G257" s="50"/>
      <c r="H257" s="183">
        <v>100000</v>
      </c>
      <c r="I257" s="184"/>
      <c r="J257" s="183"/>
      <c r="K257" s="183"/>
      <c r="L257" s="183"/>
      <c r="M257" s="58"/>
      <c r="N257" s="49" t="s">
        <v>424</v>
      </c>
      <c r="O257" s="39">
        <v>2023</v>
      </c>
      <c r="P257" s="39">
        <v>2027</v>
      </c>
      <c r="Q257" s="49" t="s">
        <v>109</v>
      </c>
      <c r="R257" s="49" t="s">
        <v>110</v>
      </c>
      <c r="S257" s="56" t="s">
        <v>28</v>
      </c>
      <c r="T257" s="50"/>
      <c r="U257" s="50"/>
    </row>
    <row r="258" spans="1:21" ht="26.25" customHeight="1" thickTop="1" thickBot="1" x14ac:dyDescent="0.35">
      <c r="A258" s="62">
        <v>255</v>
      </c>
      <c r="B258" s="38" t="s">
        <v>425</v>
      </c>
      <c r="C258" s="46" t="s">
        <v>20</v>
      </c>
      <c r="D258" s="191" t="s">
        <v>76</v>
      </c>
      <c r="E258" s="191" t="s">
        <v>84</v>
      </c>
      <c r="F258" s="39" t="s">
        <v>32</v>
      </c>
      <c r="G258" s="50"/>
      <c r="H258" s="183">
        <v>50000</v>
      </c>
      <c r="I258" s="184"/>
      <c r="J258" s="183"/>
      <c r="K258" s="183"/>
      <c r="L258" s="183"/>
      <c r="M258" s="58"/>
      <c r="N258" s="49" t="s">
        <v>426</v>
      </c>
      <c r="O258" s="39">
        <v>2023</v>
      </c>
      <c r="P258" s="39">
        <v>2027</v>
      </c>
      <c r="Q258" s="49" t="s">
        <v>109</v>
      </c>
      <c r="R258" s="49" t="s">
        <v>110</v>
      </c>
      <c r="S258" s="56" t="s">
        <v>28</v>
      </c>
      <c r="T258" s="50"/>
      <c r="U258" s="50"/>
    </row>
    <row r="259" spans="1:21" ht="34.5" thickTop="1" thickBot="1" x14ac:dyDescent="0.35">
      <c r="A259" s="62">
        <v>256</v>
      </c>
      <c r="B259" s="38" t="s">
        <v>427</v>
      </c>
      <c r="C259" s="46" t="s">
        <v>20</v>
      </c>
      <c r="D259" s="191" t="s">
        <v>76</v>
      </c>
      <c r="E259" s="191" t="s">
        <v>84</v>
      </c>
      <c r="F259" s="38" t="s">
        <v>26</v>
      </c>
      <c r="G259" s="50"/>
      <c r="H259" s="183">
        <v>150000</v>
      </c>
      <c r="I259" s="184"/>
      <c r="J259" s="183"/>
      <c r="K259" s="183"/>
      <c r="L259" s="183"/>
      <c r="M259" s="58"/>
      <c r="N259" s="49" t="s">
        <v>428</v>
      </c>
      <c r="O259" s="39">
        <v>2023</v>
      </c>
      <c r="P259" s="39">
        <v>2027</v>
      </c>
      <c r="Q259" s="49" t="s">
        <v>109</v>
      </c>
      <c r="R259" s="49" t="s">
        <v>110</v>
      </c>
      <c r="S259" s="56" t="s">
        <v>28</v>
      </c>
      <c r="T259" s="50"/>
      <c r="U259" s="50"/>
    </row>
    <row r="260" spans="1:21" ht="34.5" thickTop="1" thickBot="1" x14ac:dyDescent="0.35">
      <c r="A260" s="62">
        <v>257</v>
      </c>
      <c r="B260" s="38" t="s">
        <v>429</v>
      </c>
      <c r="C260" s="46" t="s">
        <v>20</v>
      </c>
      <c r="D260" s="191" t="s">
        <v>76</v>
      </c>
      <c r="E260" s="191" t="s">
        <v>84</v>
      </c>
      <c r="F260" s="38" t="s">
        <v>26</v>
      </c>
      <c r="G260" s="50"/>
      <c r="H260" s="183">
        <v>50000</v>
      </c>
      <c r="I260" s="184"/>
      <c r="J260" s="183"/>
      <c r="K260" s="183"/>
      <c r="L260" s="183"/>
      <c r="M260" s="58"/>
      <c r="N260" s="49" t="s">
        <v>430</v>
      </c>
      <c r="O260" s="39">
        <v>2023</v>
      </c>
      <c r="P260" s="39">
        <v>2027</v>
      </c>
      <c r="Q260" s="49" t="s">
        <v>109</v>
      </c>
      <c r="R260" s="49" t="s">
        <v>110</v>
      </c>
      <c r="S260" s="56" t="s">
        <v>28</v>
      </c>
      <c r="T260" s="50"/>
      <c r="U260" s="50"/>
    </row>
    <row r="261" spans="1:21" ht="34.5" thickTop="1" thickBot="1" x14ac:dyDescent="0.35">
      <c r="A261" s="62">
        <v>258</v>
      </c>
      <c r="B261" s="38" t="s">
        <v>431</v>
      </c>
      <c r="C261" s="46" t="s">
        <v>20</v>
      </c>
      <c r="D261" s="191" t="s">
        <v>76</v>
      </c>
      <c r="E261" s="191" t="s">
        <v>84</v>
      </c>
      <c r="F261" s="39" t="s">
        <v>91</v>
      </c>
      <c r="G261" s="50"/>
      <c r="H261" s="183">
        <v>150000</v>
      </c>
      <c r="I261" s="184"/>
      <c r="J261" s="183"/>
      <c r="K261" s="183"/>
      <c r="L261" s="183"/>
      <c r="M261" s="58"/>
      <c r="N261" s="49" t="s">
        <v>432</v>
      </c>
      <c r="O261" s="39">
        <v>2023</v>
      </c>
      <c r="P261" s="39">
        <v>2027</v>
      </c>
      <c r="Q261" s="49" t="s">
        <v>109</v>
      </c>
      <c r="R261" s="49" t="s">
        <v>110</v>
      </c>
      <c r="S261" s="56" t="s">
        <v>28</v>
      </c>
      <c r="T261" s="50"/>
      <c r="U261" s="50"/>
    </row>
    <row r="262" spans="1:21" ht="43.5" customHeight="1" thickTop="1" thickBot="1" x14ac:dyDescent="0.35">
      <c r="A262" s="62">
        <v>259</v>
      </c>
      <c r="B262" s="38" t="s">
        <v>433</v>
      </c>
      <c r="C262" s="46" t="s">
        <v>20</v>
      </c>
      <c r="D262" s="191" t="s">
        <v>76</v>
      </c>
      <c r="E262" s="191" t="s">
        <v>84</v>
      </c>
      <c r="F262" s="39" t="s">
        <v>88</v>
      </c>
      <c r="G262" s="50"/>
      <c r="H262" s="183">
        <v>50000</v>
      </c>
      <c r="I262" s="184"/>
      <c r="J262" s="183"/>
      <c r="K262" s="183"/>
      <c r="L262" s="183"/>
      <c r="M262" s="58"/>
      <c r="N262" s="49" t="s">
        <v>434</v>
      </c>
      <c r="O262" s="39">
        <v>2023</v>
      </c>
      <c r="P262" s="39">
        <v>2027</v>
      </c>
      <c r="Q262" s="49" t="s">
        <v>109</v>
      </c>
      <c r="R262" s="49" t="s">
        <v>110</v>
      </c>
      <c r="S262" s="56" t="s">
        <v>28</v>
      </c>
      <c r="T262" s="50"/>
      <c r="U262" s="50"/>
    </row>
    <row r="263" spans="1:21" ht="56.25" customHeight="1" thickTop="1" thickBot="1" x14ac:dyDescent="0.35">
      <c r="A263" s="62">
        <v>260</v>
      </c>
      <c r="B263" s="38" t="s">
        <v>56</v>
      </c>
      <c r="C263" s="44" t="s">
        <v>20</v>
      </c>
      <c r="D263" s="44" t="s">
        <v>76</v>
      </c>
      <c r="E263" s="44" t="s">
        <v>84</v>
      </c>
      <c r="F263" s="194" t="s">
        <v>1028</v>
      </c>
      <c r="G263" s="44"/>
      <c r="H263" s="183">
        <v>3625225</v>
      </c>
      <c r="I263" s="184"/>
      <c r="J263" s="183">
        <v>2027755</v>
      </c>
      <c r="K263" s="183">
        <v>1551470</v>
      </c>
      <c r="L263" s="183"/>
      <c r="M263" s="58"/>
      <c r="N263" s="38" t="s">
        <v>160</v>
      </c>
      <c r="O263" s="39">
        <v>2021</v>
      </c>
      <c r="P263" s="39">
        <v>2022</v>
      </c>
      <c r="Q263" s="38" t="s">
        <v>362</v>
      </c>
      <c r="R263" s="38"/>
      <c r="S263" s="44" t="s">
        <v>18</v>
      </c>
      <c r="T263" s="44" t="s">
        <v>363</v>
      </c>
      <c r="U263" s="50"/>
    </row>
    <row r="264" spans="1:21" ht="48" customHeight="1" thickTop="1" thickBot="1" x14ac:dyDescent="0.35">
      <c r="A264" s="62">
        <v>261</v>
      </c>
      <c r="B264" s="88" t="s">
        <v>471</v>
      </c>
      <c r="C264" s="73" t="s">
        <v>20</v>
      </c>
      <c r="D264" s="73" t="s">
        <v>76</v>
      </c>
      <c r="E264" s="73" t="s">
        <v>84</v>
      </c>
      <c r="F264" s="74" t="s">
        <v>89</v>
      </c>
      <c r="G264" s="74"/>
      <c r="H264" s="162">
        <v>100000</v>
      </c>
      <c r="I264" s="158"/>
      <c r="J264" s="162">
        <v>100000</v>
      </c>
      <c r="K264" s="162"/>
      <c r="L264" s="162"/>
      <c r="M264" s="90"/>
      <c r="N264" s="72" t="s">
        <v>593</v>
      </c>
      <c r="O264" s="72">
        <v>2022</v>
      </c>
      <c r="P264" s="72">
        <v>2025</v>
      </c>
      <c r="Q264" s="72" t="s">
        <v>362</v>
      </c>
      <c r="R264" s="72" t="s">
        <v>560</v>
      </c>
      <c r="S264" s="72" t="s">
        <v>28</v>
      </c>
      <c r="T264" s="73"/>
      <c r="U264" s="91"/>
    </row>
    <row r="265" spans="1:21" ht="150" thickTop="1" thickBot="1" x14ac:dyDescent="0.35">
      <c r="A265" s="62">
        <v>262</v>
      </c>
      <c r="B265" s="38" t="s">
        <v>435</v>
      </c>
      <c r="C265" s="192" t="s">
        <v>436</v>
      </c>
      <c r="D265" s="193" t="s">
        <v>76</v>
      </c>
      <c r="E265" s="193" t="s">
        <v>463</v>
      </c>
      <c r="F265" s="39" t="s">
        <v>32</v>
      </c>
      <c r="G265" s="50"/>
      <c r="H265" s="183">
        <v>300000</v>
      </c>
      <c r="I265" s="184"/>
      <c r="J265" s="183"/>
      <c r="K265" s="183"/>
      <c r="L265" s="183"/>
      <c r="M265" s="58"/>
      <c r="N265" s="49" t="s">
        <v>480</v>
      </c>
      <c r="O265" s="39">
        <v>2023</v>
      </c>
      <c r="P265" s="39">
        <v>2027</v>
      </c>
      <c r="Q265" s="49" t="s">
        <v>109</v>
      </c>
      <c r="R265" s="49" t="s">
        <v>110</v>
      </c>
      <c r="S265" s="56" t="s">
        <v>28</v>
      </c>
      <c r="T265" s="50"/>
      <c r="U265" s="50"/>
    </row>
    <row r="266" spans="1:21" ht="34.5" thickTop="1" thickBot="1" x14ac:dyDescent="0.35">
      <c r="A266" s="62">
        <v>263</v>
      </c>
      <c r="B266" s="38" t="s">
        <v>440</v>
      </c>
      <c r="C266" s="190" t="s">
        <v>20</v>
      </c>
      <c r="D266" s="190" t="s">
        <v>76</v>
      </c>
      <c r="E266" s="190" t="s">
        <v>464</v>
      </c>
      <c r="F266" s="39" t="s">
        <v>29</v>
      </c>
      <c r="G266" s="50"/>
      <c r="H266" s="183">
        <v>40000</v>
      </c>
      <c r="I266" s="184"/>
      <c r="J266" s="183">
        <v>40000</v>
      </c>
      <c r="K266" s="183"/>
      <c r="L266" s="183"/>
      <c r="M266" s="58"/>
      <c r="N266" s="49" t="s">
        <v>441</v>
      </c>
      <c r="O266" s="39">
        <v>2022</v>
      </c>
      <c r="P266" s="39">
        <v>2022</v>
      </c>
      <c r="Q266" s="49" t="s">
        <v>442</v>
      </c>
      <c r="R266" s="49" t="s">
        <v>110</v>
      </c>
      <c r="S266" s="108"/>
      <c r="T266" s="50"/>
      <c r="U266" s="50"/>
    </row>
    <row r="267" spans="1:21" ht="34.5" thickTop="1" thickBot="1" x14ac:dyDescent="0.35">
      <c r="A267" s="62">
        <v>264</v>
      </c>
      <c r="B267" s="38" t="s">
        <v>443</v>
      </c>
      <c r="C267" s="190" t="s">
        <v>20</v>
      </c>
      <c r="D267" s="190" t="s">
        <v>82</v>
      </c>
      <c r="E267" s="190" t="s">
        <v>357</v>
      </c>
      <c r="F267" s="39" t="s">
        <v>29</v>
      </c>
      <c r="G267" s="50"/>
      <c r="H267" s="183">
        <v>207460</v>
      </c>
      <c r="I267" s="184"/>
      <c r="J267" s="183">
        <v>207460</v>
      </c>
      <c r="K267" s="183"/>
      <c r="L267" s="183"/>
      <c r="M267" s="58"/>
      <c r="N267" s="49" t="s">
        <v>445</v>
      </c>
      <c r="O267" s="39">
        <v>2022</v>
      </c>
      <c r="P267" s="39">
        <v>2022</v>
      </c>
      <c r="Q267" s="49" t="s">
        <v>442</v>
      </c>
      <c r="R267" s="49" t="s">
        <v>110</v>
      </c>
      <c r="S267" s="108"/>
      <c r="T267" s="50"/>
      <c r="U267" s="50"/>
    </row>
    <row r="268" spans="1:21" ht="44.25" customHeight="1" thickTop="1" thickBot="1" x14ac:dyDescent="0.35">
      <c r="A268" s="62">
        <v>265</v>
      </c>
      <c r="B268" s="38" t="s">
        <v>444</v>
      </c>
      <c r="C268" s="190" t="s">
        <v>20</v>
      </c>
      <c r="D268" s="190" t="s">
        <v>82</v>
      </c>
      <c r="E268" s="190" t="s">
        <v>357</v>
      </c>
      <c r="F268" s="39" t="s">
        <v>29</v>
      </c>
      <c r="G268" s="50"/>
      <c r="H268" s="183">
        <v>187460</v>
      </c>
      <c r="I268" s="184"/>
      <c r="J268" s="183">
        <v>187460</v>
      </c>
      <c r="K268" s="183"/>
      <c r="L268" s="183"/>
      <c r="M268" s="58"/>
      <c r="N268" s="49" t="s">
        <v>445</v>
      </c>
      <c r="O268" s="39">
        <v>2023</v>
      </c>
      <c r="P268" s="39">
        <v>2023</v>
      </c>
      <c r="Q268" s="49" t="s">
        <v>442</v>
      </c>
      <c r="R268" s="49" t="s">
        <v>110</v>
      </c>
      <c r="S268" s="108"/>
      <c r="T268" s="50"/>
      <c r="U268" s="50"/>
    </row>
    <row r="269" spans="1:21" ht="45.75" customHeight="1" thickTop="1" thickBot="1" x14ac:dyDescent="0.35">
      <c r="A269" s="62">
        <v>266</v>
      </c>
      <c r="B269" s="38" t="s">
        <v>465</v>
      </c>
      <c r="C269" s="190" t="s">
        <v>20</v>
      </c>
      <c r="D269" s="190" t="s">
        <v>82</v>
      </c>
      <c r="E269" s="190" t="s">
        <v>357</v>
      </c>
      <c r="F269" s="39" t="s">
        <v>29</v>
      </c>
      <c r="G269" s="50"/>
      <c r="H269" s="183">
        <v>180000</v>
      </c>
      <c r="I269" s="184"/>
      <c r="J269" s="183">
        <v>144000</v>
      </c>
      <c r="K269" s="183">
        <v>36000</v>
      </c>
      <c r="L269" s="183"/>
      <c r="M269" s="58"/>
      <c r="N269" s="49" t="s">
        <v>446</v>
      </c>
      <c r="O269" s="74">
        <v>2023</v>
      </c>
      <c r="P269" s="39">
        <v>2024</v>
      </c>
      <c r="Q269" s="49" t="s">
        <v>442</v>
      </c>
      <c r="R269" s="49" t="s">
        <v>110</v>
      </c>
      <c r="S269" s="108"/>
      <c r="T269" s="50"/>
      <c r="U269" s="50"/>
    </row>
    <row r="270" spans="1:21" ht="34.5" thickTop="1" thickBot="1" x14ac:dyDescent="0.35">
      <c r="A270" s="62">
        <v>267</v>
      </c>
      <c r="B270" s="38" t="s">
        <v>456</v>
      </c>
      <c r="C270" s="190" t="s">
        <v>20</v>
      </c>
      <c r="D270" s="190" t="s">
        <v>82</v>
      </c>
      <c r="E270" s="190" t="s">
        <v>357</v>
      </c>
      <c r="F270" s="39" t="s">
        <v>29</v>
      </c>
      <c r="G270" s="50"/>
      <c r="H270" s="183">
        <v>143000</v>
      </c>
      <c r="I270" s="184"/>
      <c r="J270" s="183">
        <v>143000</v>
      </c>
      <c r="K270" s="183"/>
      <c r="L270" s="183"/>
      <c r="M270" s="58"/>
      <c r="N270" s="49" t="s">
        <v>457</v>
      </c>
      <c r="O270" s="59">
        <v>2023</v>
      </c>
      <c r="P270" s="39">
        <v>2024</v>
      </c>
      <c r="Q270" s="49" t="s">
        <v>442</v>
      </c>
      <c r="R270" s="49" t="s">
        <v>110</v>
      </c>
      <c r="S270" s="108"/>
      <c r="T270" s="50"/>
      <c r="U270" s="50"/>
    </row>
    <row r="273" ht="16.5" x14ac:dyDescent="0.3"/>
    <row r="274" ht="16.5" x14ac:dyDescent="0.3"/>
    <row r="275" ht="16.5" x14ac:dyDescent="0.3"/>
    <row r="276" ht="16.5" x14ac:dyDescent="0.3"/>
    <row r="277" ht="16.5" x14ac:dyDescent="0.3"/>
    <row r="278" ht="16.5" x14ac:dyDescent="0.3"/>
    <row r="279" ht="16.5" x14ac:dyDescent="0.3"/>
    <row r="280" ht="16.5" x14ac:dyDescent="0.3"/>
    <row r="281" ht="16.5" x14ac:dyDescent="0.3"/>
    <row r="282" ht="16.5" x14ac:dyDescent="0.3"/>
    <row r="283" ht="16.5" x14ac:dyDescent="0.3"/>
    <row r="284" ht="16.5" x14ac:dyDescent="0.3"/>
    <row r="285" ht="16.5" x14ac:dyDescent="0.3"/>
    <row r="286" ht="16.5" x14ac:dyDescent="0.3"/>
    <row r="287" ht="16.5" x14ac:dyDescent="0.3"/>
    <row r="288" ht="16.5" x14ac:dyDescent="0.3"/>
    <row r="289" ht="16.5" x14ac:dyDescent="0.3"/>
    <row r="290" ht="16.5" x14ac:dyDescent="0.3"/>
    <row r="291" ht="16.5" x14ac:dyDescent="0.3"/>
    <row r="292" ht="16.5" x14ac:dyDescent="0.3"/>
    <row r="293" ht="16.5" x14ac:dyDescent="0.3"/>
    <row r="294" ht="16.5" x14ac:dyDescent="0.3"/>
    <row r="295" ht="16.5" x14ac:dyDescent="0.3"/>
    <row r="296" ht="16.5" x14ac:dyDescent="0.3"/>
    <row r="297" ht="16.5" x14ac:dyDescent="0.3"/>
    <row r="298" ht="16.5" x14ac:dyDescent="0.3"/>
    <row r="299" ht="16.5" x14ac:dyDescent="0.3"/>
    <row r="300" ht="16.5" x14ac:dyDescent="0.3"/>
    <row r="301" ht="16.5" x14ac:dyDescent="0.3"/>
    <row r="302" ht="16.5" x14ac:dyDescent="0.3"/>
    <row r="303" ht="16.5" x14ac:dyDescent="0.3"/>
    <row r="304" ht="16.5" x14ac:dyDescent="0.3"/>
    <row r="305" ht="16.5" x14ac:dyDescent="0.3"/>
    <row r="306" ht="16.5" x14ac:dyDescent="0.3"/>
    <row r="307" ht="16.5" x14ac:dyDescent="0.3"/>
    <row r="308" ht="16.5" x14ac:dyDescent="0.3"/>
    <row r="309" ht="16.5" x14ac:dyDescent="0.3"/>
    <row r="310" ht="16.5" x14ac:dyDescent="0.3"/>
    <row r="311" ht="16.5" x14ac:dyDescent="0.3"/>
    <row r="312" ht="16.5" x14ac:dyDescent="0.3"/>
    <row r="313" ht="16.5" x14ac:dyDescent="0.3"/>
    <row r="314" ht="16.5" x14ac:dyDescent="0.3"/>
    <row r="315" ht="16.5" x14ac:dyDescent="0.3"/>
    <row r="316" ht="16.5" x14ac:dyDescent="0.3"/>
    <row r="317" ht="16.5" x14ac:dyDescent="0.3"/>
    <row r="318" ht="16.5" x14ac:dyDescent="0.3"/>
    <row r="319" ht="16.5" x14ac:dyDescent="0.3"/>
    <row r="320" ht="16.5" x14ac:dyDescent="0.3"/>
    <row r="321" ht="16.5" x14ac:dyDescent="0.3"/>
    <row r="322" ht="16.5" x14ac:dyDescent="0.3"/>
    <row r="323" ht="16.5" x14ac:dyDescent="0.3"/>
    <row r="324" ht="16.5" x14ac:dyDescent="0.3"/>
    <row r="325" ht="16.5" x14ac:dyDescent="0.3"/>
    <row r="326" ht="16.5" x14ac:dyDescent="0.3"/>
    <row r="327" ht="16.5" x14ac:dyDescent="0.3"/>
    <row r="328" ht="16.5" x14ac:dyDescent="0.3"/>
    <row r="329" ht="16.5" x14ac:dyDescent="0.3"/>
    <row r="330" ht="16.5" x14ac:dyDescent="0.3"/>
    <row r="331" ht="16.5" x14ac:dyDescent="0.3"/>
    <row r="332" ht="16.5" x14ac:dyDescent="0.3"/>
    <row r="333" ht="16.5" x14ac:dyDescent="0.3"/>
    <row r="334" ht="16.5" x14ac:dyDescent="0.3"/>
    <row r="335" ht="16.5" x14ac:dyDescent="0.3"/>
    <row r="336" ht="16.5" x14ac:dyDescent="0.3"/>
    <row r="337" ht="16.5" x14ac:dyDescent="0.3"/>
    <row r="338" ht="16.5" x14ac:dyDescent="0.3"/>
    <row r="339" ht="16.5" x14ac:dyDescent="0.3"/>
    <row r="340" ht="16.5" x14ac:dyDescent="0.3"/>
    <row r="341" ht="16.5" x14ac:dyDescent="0.3"/>
    <row r="342" ht="16.5" x14ac:dyDescent="0.3"/>
    <row r="343" ht="16.5" x14ac:dyDescent="0.3"/>
    <row r="344" ht="16.5" x14ac:dyDescent="0.3"/>
    <row r="345" ht="16.5" x14ac:dyDescent="0.3"/>
    <row r="346" ht="16.5" x14ac:dyDescent="0.3"/>
    <row r="347" ht="16.5" x14ac:dyDescent="0.3"/>
    <row r="348" ht="16.5" x14ac:dyDescent="0.3"/>
    <row r="349" ht="16.5" x14ac:dyDescent="0.3"/>
    <row r="350" ht="16.5" x14ac:dyDescent="0.3"/>
    <row r="351" ht="16.5" x14ac:dyDescent="0.3"/>
    <row r="352" ht="16.5" x14ac:dyDescent="0.3"/>
    <row r="353" ht="16.5" x14ac:dyDescent="0.3"/>
    <row r="354" ht="16.5" x14ac:dyDescent="0.3"/>
    <row r="355" ht="16.5" x14ac:dyDescent="0.3"/>
    <row r="356" ht="16.5" x14ac:dyDescent="0.3"/>
    <row r="357" ht="16.5" x14ac:dyDescent="0.3"/>
    <row r="358" ht="16.5" x14ac:dyDescent="0.3"/>
    <row r="359" ht="16.5" x14ac:dyDescent="0.3"/>
    <row r="360" ht="16.5" x14ac:dyDescent="0.3"/>
    <row r="361" ht="16.5" x14ac:dyDescent="0.3"/>
    <row r="362" ht="16.5" x14ac:dyDescent="0.3"/>
    <row r="363" ht="16.5" x14ac:dyDescent="0.3"/>
    <row r="364" ht="16.5" x14ac:dyDescent="0.3"/>
    <row r="365" ht="16.5" x14ac:dyDescent="0.3"/>
    <row r="366" ht="16.5" x14ac:dyDescent="0.3"/>
    <row r="367" ht="16.5" x14ac:dyDescent="0.3"/>
    <row r="368" ht="16.5" x14ac:dyDescent="0.3"/>
    <row r="369" ht="16.5" x14ac:dyDescent="0.3"/>
    <row r="370" ht="16.5" x14ac:dyDescent="0.3"/>
    <row r="371" ht="16.5" x14ac:dyDescent="0.3"/>
    <row r="372" ht="16.5" x14ac:dyDescent="0.3"/>
    <row r="373" ht="16.5" x14ac:dyDescent="0.3"/>
    <row r="374" ht="16.5" x14ac:dyDescent="0.3"/>
    <row r="375" ht="16.5" x14ac:dyDescent="0.3"/>
    <row r="376" ht="16.5" x14ac:dyDescent="0.3"/>
    <row r="377" ht="16.5" x14ac:dyDescent="0.3"/>
    <row r="378" ht="16.5" x14ac:dyDescent="0.3"/>
    <row r="379" ht="16.5" x14ac:dyDescent="0.3"/>
    <row r="380" ht="16.5" x14ac:dyDescent="0.3"/>
    <row r="381" ht="16.5" x14ac:dyDescent="0.3"/>
    <row r="382" ht="16.5" x14ac:dyDescent="0.3"/>
    <row r="383" ht="16.5" x14ac:dyDescent="0.3"/>
    <row r="384" ht="16.5" x14ac:dyDescent="0.3"/>
    <row r="385" ht="16.5" x14ac:dyDescent="0.3"/>
    <row r="386" ht="16.5" x14ac:dyDescent="0.3"/>
    <row r="387" ht="16.5" x14ac:dyDescent="0.3"/>
    <row r="388" ht="16.5" x14ac:dyDescent="0.3"/>
    <row r="389" ht="16.5" x14ac:dyDescent="0.3"/>
    <row r="390" ht="16.5" x14ac:dyDescent="0.3"/>
    <row r="391" ht="16.5" x14ac:dyDescent="0.3"/>
    <row r="392" ht="16.5" x14ac:dyDescent="0.3"/>
    <row r="393" ht="16.5" x14ac:dyDescent="0.3"/>
    <row r="394" ht="16.5" x14ac:dyDescent="0.3"/>
    <row r="395" ht="16.5" x14ac:dyDescent="0.3"/>
    <row r="396" ht="16.5" x14ac:dyDescent="0.3"/>
    <row r="397" ht="16.5" x14ac:dyDescent="0.3"/>
    <row r="398" ht="16.5" x14ac:dyDescent="0.3"/>
    <row r="399" ht="16.5" x14ac:dyDescent="0.3"/>
    <row r="400" ht="16.5" x14ac:dyDescent="0.3"/>
    <row r="401" ht="16.5" x14ac:dyDescent="0.3"/>
    <row r="402" ht="16.5" x14ac:dyDescent="0.3"/>
    <row r="403" ht="16.5" x14ac:dyDescent="0.3"/>
    <row r="404" ht="16.5" x14ac:dyDescent="0.3"/>
    <row r="405" ht="16.5" x14ac:dyDescent="0.3"/>
    <row r="406" ht="16.5" x14ac:dyDescent="0.3"/>
    <row r="407" ht="16.5" x14ac:dyDescent="0.3"/>
    <row r="408" ht="16.5" x14ac:dyDescent="0.3"/>
    <row r="409" ht="16.5" x14ac:dyDescent="0.3"/>
    <row r="410" ht="16.5" x14ac:dyDescent="0.3"/>
    <row r="411" ht="16.5" x14ac:dyDescent="0.3"/>
    <row r="412" ht="16.5" x14ac:dyDescent="0.3"/>
    <row r="413" ht="16.5" x14ac:dyDescent="0.3"/>
    <row r="414" ht="16.5" x14ac:dyDescent="0.3"/>
    <row r="415" ht="16.5" x14ac:dyDescent="0.3"/>
    <row r="416" ht="16.5" x14ac:dyDescent="0.3"/>
    <row r="417" ht="16.5" x14ac:dyDescent="0.3"/>
    <row r="418" ht="16.5" x14ac:dyDescent="0.3"/>
    <row r="419" ht="16.5" x14ac:dyDescent="0.3"/>
    <row r="420" ht="16.5" x14ac:dyDescent="0.3"/>
    <row r="421" ht="16.5" x14ac:dyDescent="0.3"/>
    <row r="422" ht="16.5" x14ac:dyDescent="0.3"/>
    <row r="423" ht="16.5" x14ac:dyDescent="0.3"/>
    <row r="424" ht="16.5" x14ac:dyDescent="0.3"/>
    <row r="425" ht="16.5" x14ac:dyDescent="0.3"/>
    <row r="426" ht="16.5" x14ac:dyDescent="0.3"/>
    <row r="427" ht="16.5" x14ac:dyDescent="0.3"/>
    <row r="428" ht="16.5" x14ac:dyDescent="0.3"/>
    <row r="429" ht="16.5" x14ac:dyDescent="0.3"/>
    <row r="430" ht="16.5" x14ac:dyDescent="0.3"/>
    <row r="431" ht="16.5" x14ac:dyDescent="0.3"/>
    <row r="432" ht="16.5" x14ac:dyDescent="0.3"/>
    <row r="433" ht="16.5" x14ac:dyDescent="0.3"/>
    <row r="434" ht="16.5" x14ac:dyDescent="0.3"/>
    <row r="435" ht="16.5" x14ac:dyDescent="0.3"/>
    <row r="436" ht="16.5" x14ac:dyDescent="0.3"/>
    <row r="437" ht="16.5" x14ac:dyDescent="0.3"/>
    <row r="438" ht="16.5" x14ac:dyDescent="0.3"/>
    <row r="439" ht="16.5" x14ac:dyDescent="0.3"/>
    <row r="440" ht="16.5" x14ac:dyDescent="0.3"/>
    <row r="441" ht="16.5" x14ac:dyDescent="0.3"/>
    <row r="442" ht="16.5" x14ac:dyDescent="0.3"/>
    <row r="443" ht="16.5" x14ac:dyDescent="0.3"/>
    <row r="444" ht="16.5" x14ac:dyDescent="0.3"/>
    <row r="445" ht="16.5" x14ac:dyDescent="0.3"/>
    <row r="446" ht="16.5" x14ac:dyDescent="0.3"/>
    <row r="447" ht="16.5" x14ac:dyDescent="0.3"/>
    <row r="448" ht="16.5" x14ac:dyDescent="0.3"/>
    <row r="449" ht="16.5" x14ac:dyDescent="0.3"/>
    <row r="450" ht="16.5" x14ac:dyDescent="0.3"/>
    <row r="451" ht="16.5" x14ac:dyDescent="0.3"/>
    <row r="452" ht="16.5" x14ac:dyDescent="0.3"/>
    <row r="453" ht="16.5" x14ac:dyDescent="0.3"/>
    <row r="454" ht="16.5" x14ac:dyDescent="0.3"/>
    <row r="455" ht="16.5" x14ac:dyDescent="0.3"/>
    <row r="456" ht="16.5" x14ac:dyDescent="0.3"/>
    <row r="457" ht="16.5" x14ac:dyDescent="0.3"/>
    <row r="458" ht="16.5" x14ac:dyDescent="0.3"/>
    <row r="459" ht="16.5" x14ac:dyDescent="0.3"/>
    <row r="460" ht="16.5" x14ac:dyDescent="0.3"/>
    <row r="461" ht="16.5" x14ac:dyDescent="0.3"/>
    <row r="462" ht="16.5" x14ac:dyDescent="0.3"/>
    <row r="463" ht="16.5" x14ac:dyDescent="0.3"/>
    <row r="464" ht="16.5" x14ac:dyDescent="0.3"/>
    <row r="465" ht="16.5" x14ac:dyDescent="0.3"/>
    <row r="466" ht="16.5" x14ac:dyDescent="0.3"/>
    <row r="467" ht="16.5" x14ac:dyDescent="0.3"/>
    <row r="468" ht="16.5" x14ac:dyDescent="0.3"/>
    <row r="469" ht="16.5" x14ac:dyDescent="0.3"/>
    <row r="470" ht="16.5" x14ac:dyDescent="0.3"/>
    <row r="471" ht="16.5" x14ac:dyDescent="0.3"/>
    <row r="472" ht="16.5" x14ac:dyDescent="0.3"/>
    <row r="473" ht="16.5" x14ac:dyDescent="0.3"/>
    <row r="474" ht="16.5" x14ac:dyDescent="0.3"/>
    <row r="475" ht="16.5" x14ac:dyDescent="0.3"/>
    <row r="476" ht="16.5" x14ac:dyDescent="0.3"/>
    <row r="477" ht="16.5" x14ac:dyDescent="0.3"/>
    <row r="478" ht="16.5" x14ac:dyDescent="0.3"/>
    <row r="479" ht="16.5" x14ac:dyDescent="0.3"/>
    <row r="480" ht="16.5" x14ac:dyDescent="0.3"/>
    <row r="481" ht="16.5" x14ac:dyDescent="0.3"/>
    <row r="482" ht="16.5" x14ac:dyDescent="0.3"/>
    <row r="483" ht="16.5" x14ac:dyDescent="0.3"/>
    <row r="484" ht="16.5" x14ac:dyDescent="0.3"/>
    <row r="485" ht="16.5" x14ac:dyDescent="0.3"/>
    <row r="486" ht="16.5" x14ac:dyDescent="0.3"/>
    <row r="487" ht="16.5" x14ac:dyDescent="0.3"/>
    <row r="488" ht="16.5" x14ac:dyDescent="0.3"/>
    <row r="489" ht="16.5" x14ac:dyDescent="0.3"/>
    <row r="490" ht="16.5" x14ac:dyDescent="0.3"/>
    <row r="491" ht="16.5" x14ac:dyDescent="0.3"/>
    <row r="492" ht="16.5" x14ac:dyDescent="0.3"/>
    <row r="493" ht="16.5" x14ac:dyDescent="0.3"/>
    <row r="494" ht="16.5" x14ac:dyDescent="0.3"/>
    <row r="495" ht="16.5" x14ac:dyDescent="0.3"/>
    <row r="496" ht="16.5" x14ac:dyDescent="0.3"/>
    <row r="497" ht="16.5" x14ac:dyDescent="0.3"/>
    <row r="498" ht="16.5" x14ac:dyDescent="0.3"/>
    <row r="499" ht="16.5" x14ac:dyDescent="0.3"/>
    <row r="500" ht="16.5" x14ac:dyDescent="0.3"/>
    <row r="501" ht="16.5" x14ac:dyDescent="0.3"/>
    <row r="502" ht="16.5" x14ac:dyDescent="0.3"/>
    <row r="503" ht="16.5" x14ac:dyDescent="0.3"/>
    <row r="504" ht="16.5" x14ac:dyDescent="0.3"/>
    <row r="505" ht="16.5" x14ac:dyDescent="0.3"/>
    <row r="506" ht="16.5" x14ac:dyDescent="0.3"/>
    <row r="507" ht="16.5" x14ac:dyDescent="0.3"/>
    <row r="508" ht="16.5" x14ac:dyDescent="0.3"/>
    <row r="509" ht="16.5" x14ac:dyDescent="0.3"/>
    <row r="510" ht="16.5" x14ac:dyDescent="0.3"/>
    <row r="511" ht="16.5" x14ac:dyDescent="0.3"/>
    <row r="512" ht="16.5" x14ac:dyDescent="0.3"/>
    <row r="513" ht="16.5" x14ac:dyDescent="0.3"/>
    <row r="514" ht="16.5" x14ac:dyDescent="0.3"/>
    <row r="515" ht="16.5" x14ac:dyDescent="0.3"/>
    <row r="516" ht="16.5" x14ac:dyDescent="0.3"/>
    <row r="517" ht="16.5" x14ac:dyDescent="0.3"/>
    <row r="518" ht="16.5" x14ac:dyDescent="0.3"/>
    <row r="519" ht="16.5" x14ac:dyDescent="0.3"/>
    <row r="520" ht="16.5" x14ac:dyDescent="0.3"/>
    <row r="521" ht="16.5" x14ac:dyDescent="0.3"/>
    <row r="522" ht="16.5" x14ac:dyDescent="0.3"/>
    <row r="523" ht="16.5" x14ac:dyDescent="0.3"/>
    <row r="524" ht="16.5" x14ac:dyDescent="0.3"/>
    <row r="525" ht="16.5" x14ac:dyDescent="0.3"/>
    <row r="526" ht="16.5" x14ac:dyDescent="0.3"/>
    <row r="527" ht="16.5" x14ac:dyDescent="0.3"/>
    <row r="528" ht="16.5" x14ac:dyDescent="0.3"/>
    <row r="529" ht="16.5" x14ac:dyDescent="0.3"/>
    <row r="530" ht="16.5" x14ac:dyDescent="0.3"/>
    <row r="531" ht="16.5" x14ac:dyDescent="0.3"/>
    <row r="532" ht="16.5" x14ac:dyDescent="0.3"/>
    <row r="533" ht="16.5" x14ac:dyDescent="0.3"/>
    <row r="534" ht="16.5" x14ac:dyDescent="0.3"/>
    <row r="535" ht="16.5" x14ac:dyDescent="0.3"/>
    <row r="536" ht="16.5" x14ac:dyDescent="0.3"/>
    <row r="537" ht="16.5" x14ac:dyDescent="0.3"/>
    <row r="538" ht="16.5" x14ac:dyDescent="0.3"/>
    <row r="539" ht="16.5" x14ac:dyDescent="0.3"/>
    <row r="540" ht="16.5" x14ac:dyDescent="0.3"/>
    <row r="541" ht="16.5" x14ac:dyDescent="0.3"/>
    <row r="542" ht="16.5" x14ac:dyDescent="0.3"/>
    <row r="543" ht="16.5" x14ac:dyDescent="0.3"/>
    <row r="544" ht="16.5" x14ac:dyDescent="0.3"/>
    <row r="545" ht="16.5" x14ac:dyDescent="0.3"/>
    <row r="546" ht="16.5" x14ac:dyDescent="0.3"/>
    <row r="547" ht="16.5" x14ac:dyDescent="0.3"/>
    <row r="548" ht="16.5" x14ac:dyDescent="0.3"/>
    <row r="549" ht="16.5" x14ac:dyDescent="0.3"/>
    <row r="550" ht="16.5" x14ac:dyDescent="0.3"/>
    <row r="551" ht="16.5" x14ac:dyDescent="0.3"/>
    <row r="552" ht="16.5" x14ac:dyDescent="0.3"/>
    <row r="553" ht="16.5" x14ac:dyDescent="0.3"/>
    <row r="554" ht="16.5" x14ac:dyDescent="0.3"/>
    <row r="555" ht="16.5" x14ac:dyDescent="0.3"/>
    <row r="556" ht="16.5" x14ac:dyDescent="0.3"/>
    <row r="557" ht="16.5" x14ac:dyDescent="0.3"/>
    <row r="558" ht="16.5" x14ac:dyDescent="0.3"/>
    <row r="559" ht="16.5" x14ac:dyDescent="0.3"/>
    <row r="560" ht="16.5" x14ac:dyDescent="0.3"/>
    <row r="561" ht="16.5" x14ac:dyDescent="0.3"/>
    <row r="562" ht="16.5" x14ac:dyDescent="0.3"/>
    <row r="563" ht="16.5" x14ac:dyDescent="0.3"/>
    <row r="564" ht="16.5" x14ac:dyDescent="0.3"/>
    <row r="565" ht="16.5" x14ac:dyDescent="0.3"/>
    <row r="566" ht="16.5" x14ac:dyDescent="0.3"/>
    <row r="567" ht="16.5" x14ac:dyDescent="0.3"/>
    <row r="568" ht="16.5" x14ac:dyDescent="0.3"/>
    <row r="569" ht="16.5" x14ac:dyDescent="0.3"/>
    <row r="570" ht="16.5" x14ac:dyDescent="0.3"/>
    <row r="571" ht="16.5" x14ac:dyDescent="0.3"/>
    <row r="572" ht="16.5" x14ac:dyDescent="0.3"/>
    <row r="573" ht="16.5" x14ac:dyDescent="0.3"/>
    <row r="574" ht="16.5" x14ac:dyDescent="0.3"/>
    <row r="575" ht="16.5" x14ac:dyDescent="0.3"/>
    <row r="576" ht="16.5" x14ac:dyDescent="0.3"/>
    <row r="577" ht="16.5" x14ac:dyDescent="0.3"/>
    <row r="578" ht="16.5" x14ac:dyDescent="0.3"/>
    <row r="579" ht="16.5" x14ac:dyDescent="0.3"/>
    <row r="580" ht="16.5" x14ac:dyDescent="0.3"/>
    <row r="581" ht="16.5" x14ac:dyDescent="0.3"/>
    <row r="582" ht="16.5" x14ac:dyDescent="0.3"/>
    <row r="583" ht="16.5" x14ac:dyDescent="0.3"/>
    <row r="584" ht="16.5" x14ac:dyDescent="0.3"/>
    <row r="585" ht="16.5" x14ac:dyDescent="0.3"/>
    <row r="586" ht="16.5" x14ac:dyDescent="0.3"/>
    <row r="587" ht="16.5" x14ac:dyDescent="0.3"/>
    <row r="588" ht="16.5" x14ac:dyDescent="0.3"/>
    <row r="589" ht="16.5" x14ac:dyDescent="0.3"/>
    <row r="590" ht="16.5" x14ac:dyDescent="0.3"/>
    <row r="591" ht="16.5" x14ac:dyDescent="0.3"/>
    <row r="592" ht="16.5" x14ac:dyDescent="0.3"/>
    <row r="593" ht="16.5" x14ac:dyDescent="0.3"/>
    <row r="594" ht="16.5" x14ac:dyDescent="0.3"/>
    <row r="595" ht="16.5" x14ac:dyDescent="0.3"/>
    <row r="596" ht="16.5" x14ac:dyDescent="0.3"/>
    <row r="597" ht="16.5" x14ac:dyDescent="0.3"/>
    <row r="598" ht="16.5" x14ac:dyDescent="0.3"/>
    <row r="599" ht="16.5" x14ac:dyDescent="0.3"/>
    <row r="600" ht="16.5" x14ac:dyDescent="0.3"/>
    <row r="601" ht="16.5" x14ac:dyDescent="0.3"/>
    <row r="602" ht="16.5" x14ac:dyDescent="0.3"/>
    <row r="603" ht="16.5" x14ac:dyDescent="0.3"/>
    <row r="604" ht="16.5" x14ac:dyDescent="0.3"/>
    <row r="605" ht="16.5" x14ac:dyDescent="0.3"/>
    <row r="606" ht="16.5" x14ac:dyDescent="0.3"/>
    <row r="607" ht="16.5" x14ac:dyDescent="0.3"/>
    <row r="608" ht="16.5" x14ac:dyDescent="0.3"/>
    <row r="609" ht="16.5" x14ac:dyDescent="0.3"/>
    <row r="610" ht="16.5" x14ac:dyDescent="0.3"/>
    <row r="611" ht="16.5" x14ac:dyDescent="0.3"/>
    <row r="612" ht="16.5" x14ac:dyDescent="0.3"/>
    <row r="613" ht="16.5" x14ac:dyDescent="0.3"/>
    <row r="614" ht="16.5" x14ac:dyDescent="0.3"/>
    <row r="615" ht="16.5" x14ac:dyDescent="0.3"/>
    <row r="616" ht="16.5" x14ac:dyDescent="0.3"/>
    <row r="617" ht="16.5" x14ac:dyDescent="0.3"/>
    <row r="618" ht="16.5" x14ac:dyDescent="0.3"/>
    <row r="619" ht="16.5" x14ac:dyDescent="0.3"/>
    <row r="620" ht="16.5" x14ac:dyDescent="0.3"/>
    <row r="621" ht="16.5" x14ac:dyDescent="0.3"/>
    <row r="622" ht="16.5" x14ac:dyDescent="0.3"/>
    <row r="623" ht="16.5" x14ac:dyDescent="0.3"/>
    <row r="624" ht="16.5" x14ac:dyDescent="0.3"/>
    <row r="625" ht="16.5" x14ac:dyDescent="0.3"/>
    <row r="626" ht="16.5" x14ac:dyDescent="0.3"/>
    <row r="627" ht="16.5" x14ac:dyDescent="0.3"/>
    <row r="628" ht="16.5" x14ac:dyDescent="0.3"/>
    <row r="629" ht="16.5" x14ac:dyDescent="0.3"/>
    <row r="630" ht="16.5" x14ac:dyDescent="0.3"/>
    <row r="631" ht="16.5" x14ac:dyDescent="0.3"/>
    <row r="632" ht="16.5" x14ac:dyDescent="0.3"/>
    <row r="633" ht="16.5" x14ac:dyDescent="0.3"/>
    <row r="634" ht="16.5" x14ac:dyDescent="0.3"/>
    <row r="635" ht="16.5" x14ac:dyDescent="0.3"/>
    <row r="636" ht="16.5" x14ac:dyDescent="0.3"/>
    <row r="637" ht="16.5" x14ac:dyDescent="0.3"/>
    <row r="638" ht="16.5" x14ac:dyDescent="0.3"/>
    <row r="639" ht="16.5" x14ac:dyDescent="0.3"/>
    <row r="640" ht="16.5" x14ac:dyDescent="0.3"/>
    <row r="641" ht="16.5" x14ac:dyDescent="0.3"/>
    <row r="642" ht="16.5" x14ac:dyDescent="0.3"/>
    <row r="643" ht="16.5" x14ac:dyDescent="0.3"/>
    <row r="644" ht="16.5" x14ac:dyDescent="0.3"/>
    <row r="645" ht="16.5" x14ac:dyDescent="0.3"/>
    <row r="646" ht="16.5" x14ac:dyDescent="0.3"/>
    <row r="647" ht="16.5" x14ac:dyDescent="0.3"/>
    <row r="648" ht="16.5" x14ac:dyDescent="0.3"/>
    <row r="649" ht="16.5" x14ac:dyDescent="0.3"/>
    <row r="650" ht="16.5" x14ac:dyDescent="0.3"/>
    <row r="651" ht="16.5" x14ac:dyDescent="0.3"/>
    <row r="652" ht="16.5" x14ac:dyDescent="0.3"/>
    <row r="653" ht="16.5" x14ac:dyDescent="0.3"/>
    <row r="654" ht="16.5" x14ac:dyDescent="0.3"/>
    <row r="655" ht="16.5" x14ac:dyDescent="0.3"/>
    <row r="656" ht="16.5" x14ac:dyDescent="0.3"/>
    <row r="657" ht="16.5" x14ac:dyDescent="0.3"/>
    <row r="658" ht="16.5" x14ac:dyDescent="0.3"/>
    <row r="659" ht="16.5" x14ac:dyDescent="0.3"/>
    <row r="660" ht="16.5" x14ac:dyDescent="0.3"/>
    <row r="661" ht="16.5" x14ac:dyDescent="0.3"/>
    <row r="662" ht="16.5" x14ac:dyDescent="0.3"/>
    <row r="663" ht="16.5" x14ac:dyDescent="0.3"/>
    <row r="664" ht="16.5" x14ac:dyDescent="0.3"/>
    <row r="665" ht="16.5" x14ac:dyDescent="0.3"/>
    <row r="666" ht="16.5" x14ac:dyDescent="0.3"/>
    <row r="667" ht="16.5" x14ac:dyDescent="0.3"/>
    <row r="668" ht="16.5" x14ac:dyDescent="0.3"/>
    <row r="669" ht="16.5" x14ac:dyDescent="0.3"/>
    <row r="670" ht="16.5" x14ac:dyDescent="0.3"/>
    <row r="671" ht="16.5" x14ac:dyDescent="0.3"/>
    <row r="672" ht="16.5" x14ac:dyDescent="0.3"/>
    <row r="673" ht="16.5" x14ac:dyDescent="0.3"/>
    <row r="674" ht="16.5" x14ac:dyDescent="0.3"/>
    <row r="675" ht="16.5" x14ac:dyDescent="0.3"/>
    <row r="676" ht="16.5" x14ac:dyDescent="0.3"/>
    <row r="677" ht="16.5" x14ac:dyDescent="0.3"/>
    <row r="678" ht="16.5" x14ac:dyDescent="0.3"/>
    <row r="679" ht="16.5" x14ac:dyDescent="0.3"/>
    <row r="680" ht="16.5" x14ac:dyDescent="0.3"/>
    <row r="681" ht="16.5" x14ac:dyDescent="0.3"/>
    <row r="682" ht="16.5" x14ac:dyDescent="0.3"/>
    <row r="683" ht="16.5" x14ac:dyDescent="0.3"/>
    <row r="684" ht="16.5" x14ac:dyDescent="0.3"/>
    <row r="685" ht="16.5" x14ac:dyDescent="0.3"/>
    <row r="686" ht="16.5" x14ac:dyDescent="0.3"/>
    <row r="687" ht="16.5" x14ac:dyDescent="0.3"/>
    <row r="688" ht="16.5" x14ac:dyDescent="0.3"/>
    <row r="689" ht="16.5" x14ac:dyDescent="0.3"/>
    <row r="690" ht="16.5" x14ac:dyDescent="0.3"/>
    <row r="691" ht="16.5" x14ac:dyDescent="0.3"/>
    <row r="692" ht="16.5" x14ac:dyDescent="0.3"/>
    <row r="693" ht="16.5" x14ac:dyDescent="0.3"/>
    <row r="694" ht="16.5" x14ac:dyDescent="0.3"/>
    <row r="695" ht="16.5" x14ac:dyDescent="0.3"/>
    <row r="696" ht="16.5" x14ac:dyDescent="0.3"/>
    <row r="697" ht="16.5" x14ac:dyDescent="0.3"/>
    <row r="698" ht="16.5" x14ac:dyDescent="0.3"/>
    <row r="699" ht="16.5" x14ac:dyDescent="0.3"/>
    <row r="700" ht="16.5" x14ac:dyDescent="0.3"/>
    <row r="701" ht="16.5" x14ac:dyDescent="0.3"/>
    <row r="702" ht="16.5" x14ac:dyDescent="0.3"/>
    <row r="703" ht="16.5" x14ac:dyDescent="0.3"/>
    <row r="704" ht="16.5" x14ac:dyDescent="0.3"/>
    <row r="705" ht="16.5" x14ac:dyDescent="0.3"/>
    <row r="706" ht="16.5" x14ac:dyDescent="0.3"/>
    <row r="707" ht="16.5" x14ac:dyDescent="0.3"/>
    <row r="708" ht="16.5" x14ac:dyDescent="0.3"/>
    <row r="709" ht="16.5" x14ac:dyDescent="0.3"/>
    <row r="710" ht="16.5" x14ac:dyDescent="0.3"/>
    <row r="711" ht="16.5" x14ac:dyDescent="0.3"/>
    <row r="712" ht="16.5" x14ac:dyDescent="0.3"/>
    <row r="713" ht="16.5" x14ac:dyDescent="0.3"/>
    <row r="714" ht="16.5" x14ac:dyDescent="0.3"/>
    <row r="715" ht="16.5" x14ac:dyDescent="0.3"/>
    <row r="716" ht="16.5" x14ac:dyDescent="0.3"/>
    <row r="717" ht="16.5" x14ac:dyDescent="0.3"/>
    <row r="718" ht="16.5" x14ac:dyDescent="0.3"/>
    <row r="719" ht="16.5" x14ac:dyDescent="0.3"/>
    <row r="720" ht="16.5" x14ac:dyDescent="0.3"/>
    <row r="721" ht="16.5" x14ac:dyDescent="0.3"/>
    <row r="722" ht="16.5" x14ac:dyDescent="0.3"/>
    <row r="723" ht="16.5" x14ac:dyDescent="0.3"/>
    <row r="724" ht="16.5" x14ac:dyDescent="0.3"/>
    <row r="725" ht="16.5" x14ac:dyDescent="0.3"/>
    <row r="726" ht="16.5" x14ac:dyDescent="0.3"/>
    <row r="727" ht="16.5" x14ac:dyDescent="0.3"/>
    <row r="728" ht="16.5" x14ac:dyDescent="0.3"/>
    <row r="729" ht="16.5" x14ac:dyDescent="0.3"/>
    <row r="730" ht="16.5" x14ac:dyDescent="0.3"/>
    <row r="731" ht="16.5" x14ac:dyDescent="0.3"/>
    <row r="732" ht="16.5" x14ac:dyDescent="0.3"/>
    <row r="733" ht="16.5" x14ac:dyDescent="0.3"/>
    <row r="734" ht="16.5" x14ac:dyDescent="0.3"/>
    <row r="735" ht="16.5" x14ac:dyDescent="0.3"/>
    <row r="736" ht="16.5" x14ac:dyDescent="0.3"/>
    <row r="737" ht="16.5" x14ac:dyDescent="0.3"/>
    <row r="738" ht="16.5" x14ac:dyDescent="0.3"/>
    <row r="739" ht="16.5" x14ac:dyDescent="0.3"/>
    <row r="740" ht="16.5" x14ac:dyDescent="0.3"/>
    <row r="741" ht="16.5" x14ac:dyDescent="0.3"/>
    <row r="742" ht="16.5" x14ac:dyDescent="0.3"/>
    <row r="743" ht="16.5" x14ac:dyDescent="0.3"/>
    <row r="744" ht="16.5" x14ac:dyDescent="0.3"/>
    <row r="745" ht="16.5" x14ac:dyDescent="0.3"/>
    <row r="746" ht="16.5" x14ac:dyDescent="0.3"/>
    <row r="747" ht="16.5" x14ac:dyDescent="0.3"/>
    <row r="748" ht="16.5" x14ac:dyDescent="0.3"/>
    <row r="749" ht="16.5" x14ac:dyDescent="0.3"/>
    <row r="750" ht="16.5" x14ac:dyDescent="0.3"/>
    <row r="751" ht="16.5" x14ac:dyDescent="0.3"/>
    <row r="752" ht="16.5" x14ac:dyDescent="0.3"/>
    <row r="753" ht="16.5" x14ac:dyDescent="0.3"/>
    <row r="754" ht="16.5" x14ac:dyDescent="0.3"/>
    <row r="755" ht="16.5" x14ac:dyDescent="0.3"/>
    <row r="756" ht="16.5" x14ac:dyDescent="0.3"/>
    <row r="757" ht="16.5" x14ac:dyDescent="0.3"/>
    <row r="758" ht="16.5" x14ac:dyDescent="0.3"/>
    <row r="759" ht="16.5" x14ac:dyDescent="0.3"/>
    <row r="760" ht="16.5" x14ac:dyDescent="0.3"/>
    <row r="761" ht="16.5" x14ac:dyDescent="0.3"/>
    <row r="762" ht="16.5" x14ac:dyDescent="0.3"/>
    <row r="763" ht="16.5" x14ac:dyDescent="0.3"/>
    <row r="764" ht="16.5" x14ac:dyDescent="0.3"/>
    <row r="765" ht="16.5" x14ac:dyDescent="0.3"/>
    <row r="766" ht="16.5" x14ac:dyDescent="0.3"/>
    <row r="767" ht="16.5" x14ac:dyDescent="0.3"/>
    <row r="768" ht="16.5" x14ac:dyDescent="0.3"/>
    <row r="769" ht="16.5" x14ac:dyDescent="0.3"/>
    <row r="770" ht="16.5" x14ac:dyDescent="0.3"/>
    <row r="771" ht="16.5" x14ac:dyDescent="0.3"/>
  </sheetData>
  <autoFilter ref="A3:U270" xr:uid="{00000000-0009-0000-0000-000000000000}"/>
  <mergeCells count="16">
    <mergeCell ref="C2:E2"/>
    <mergeCell ref="J2:M2"/>
    <mergeCell ref="O2:P2"/>
    <mergeCell ref="A1:U1"/>
    <mergeCell ref="A2:A3"/>
    <mergeCell ref="B2:B3"/>
    <mergeCell ref="F2:F3"/>
    <mergeCell ref="G2:G3"/>
    <mergeCell ref="H2:H3"/>
    <mergeCell ref="N2:N3"/>
    <mergeCell ref="U2:U3"/>
    <mergeCell ref="Q2:Q3"/>
    <mergeCell ref="R2:R3"/>
    <mergeCell ref="S2:S3"/>
    <mergeCell ref="T2:T3"/>
    <mergeCell ref="I2:I3"/>
  </mergeCells>
  <phoneticPr fontId="2" type="noConversion"/>
  <pageMargins left="0.31496062992125984" right="0.19685039370078741" top="0.55118110236220474" bottom="0.19685039370078741" header="0.31496062992125984" footer="0.11811023622047245"/>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
  <sheetViews>
    <sheetView topLeftCell="D1" zoomScale="80" zoomScaleNormal="80" zoomScaleSheetLayoutView="50" workbookViewId="0">
      <selection activeCell="O5" sqref="O5"/>
    </sheetView>
  </sheetViews>
  <sheetFormatPr defaultRowHeight="15" x14ac:dyDescent="0.25"/>
  <cols>
    <col min="1" max="1" width="9.140625" customWidth="1"/>
    <col min="2" max="2" width="118.85546875" customWidth="1"/>
    <col min="3" max="3" width="56" customWidth="1"/>
    <col min="4" max="4" width="14.28515625" customWidth="1"/>
    <col min="5" max="5" width="10.5703125" customWidth="1"/>
    <col min="6" max="6" width="11.5703125" customWidth="1"/>
    <col min="7" max="7" width="12.85546875" customWidth="1"/>
    <col min="8" max="8" width="15.5703125" customWidth="1"/>
    <col min="9" max="9" width="11.28515625" customWidth="1"/>
    <col min="10" max="10" width="17.7109375" customWidth="1"/>
    <col min="11" max="11" width="14.7109375" customWidth="1"/>
    <col min="12" max="12" width="13.85546875" customWidth="1"/>
    <col min="13" max="13" width="12.85546875" customWidth="1"/>
    <col min="14" max="14" width="34.140625" customWidth="1"/>
    <col min="16" max="16" width="20.7109375" customWidth="1"/>
    <col min="17" max="17" width="29" customWidth="1"/>
    <col min="18" max="18" width="15.42578125" customWidth="1"/>
    <col min="19" max="19" width="23.42578125" customWidth="1"/>
  </cols>
  <sheetData>
    <row r="1" spans="1:21" ht="30.75" x14ac:dyDescent="0.25">
      <c r="A1" s="244" t="s">
        <v>51</v>
      </c>
      <c r="B1" s="245"/>
      <c r="C1" s="245"/>
      <c r="D1" s="245"/>
      <c r="E1" s="245"/>
      <c r="F1" s="245"/>
      <c r="G1" s="245"/>
      <c r="H1" s="245"/>
      <c r="I1" s="245"/>
      <c r="J1" s="245"/>
      <c r="K1" s="245"/>
      <c r="L1" s="245"/>
      <c r="M1" s="245"/>
      <c r="N1" s="245"/>
      <c r="O1" s="245"/>
      <c r="P1" s="245"/>
      <c r="Q1" s="245"/>
      <c r="R1" s="245"/>
      <c r="S1" s="245"/>
      <c r="T1" s="245"/>
      <c r="U1" s="246"/>
    </row>
    <row r="2" spans="1:21" ht="16.5" x14ac:dyDescent="0.25">
      <c r="A2" s="232" t="s">
        <v>8</v>
      </c>
      <c r="B2" s="232" t="s">
        <v>60</v>
      </c>
      <c r="C2" s="232" t="s">
        <v>0</v>
      </c>
      <c r="D2" s="247" t="s">
        <v>2</v>
      </c>
      <c r="E2" s="248"/>
      <c r="F2" s="249"/>
      <c r="G2" s="232" t="s">
        <v>25</v>
      </c>
      <c r="H2" s="232" t="s">
        <v>5</v>
      </c>
      <c r="I2" s="232" t="s">
        <v>3</v>
      </c>
      <c r="J2" s="247" t="s">
        <v>16</v>
      </c>
      <c r="K2" s="248"/>
      <c r="L2" s="248"/>
      <c r="M2" s="249"/>
      <c r="N2" s="232" t="s">
        <v>10</v>
      </c>
      <c r="O2" s="250" t="s">
        <v>13</v>
      </c>
      <c r="P2" s="251"/>
      <c r="Q2" s="232" t="s">
        <v>24</v>
      </c>
      <c r="R2" s="232" t="s">
        <v>23</v>
      </c>
      <c r="S2" s="232" t="s">
        <v>22</v>
      </c>
      <c r="T2" s="232" t="s">
        <v>37</v>
      </c>
      <c r="U2" s="232" t="s">
        <v>58</v>
      </c>
    </row>
    <row r="3" spans="1:21" ht="82.5" x14ac:dyDescent="0.25">
      <c r="A3" s="233"/>
      <c r="B3" s="233"/>
      <c r="C3" s="233"/>
      <c r="D3" s="3" t="s">
        <v>1</v>
      </c>
      <c r="E3" s="3" t="s">
        <v>9</v>
      </c>
      <c r="F3" s="3" t="s">
        <v>4</v>
      </c>
      <c r="G3" s="233"/>
      <c r="H3" s="233"/>
      <c r="I3" s="233"/>
      <c r="J3" s="3" t="s">
        <v>15</v>
      </c>
      <c r="K3" s="3" t="s">
        <v>7</v>
      </c>
      <c r="L3" s="3" t="s">
        <v>14</v>
      </c>
      <c r="M3" s="3" t="s">
        <v>6</v>
      </c>
      <c r="N3" s="233"/>
      <c r="O3" s="3" t="s">
        <v>11</v>
      </c>
      <c r="P3" s="3" t="s">
        <v>12</v>
      </c>
      <c r="Q3" s="233"/>
      <c r="R3" s="233"/>
      <c r="S3" s="233"/>
      <c r="T3" s="233"/>
      <c r="U3" s="233"/>
    </row>
    <row r="4" spans="1:21" s="1" customFormat="1" ht="379.5" x14ac:dyDescent="0.3">
      <c r="A4" s="4">
        <v>1</v>
      </c>
      <c r="B4" s="4" t="s">
        <v>641</v>
      </c>
      <c r="C4" s="4" t="s">
        <v>52</v>
      </c>
      <c r="D4" s="4" t="s">
        <v>20</v>
      </c>
      <c r="E4" s="4" t="s">
        <v>67</v>
      </c>
      <c r="F4" s="4" t="s">
        <v>68</v>
      </c>
      <c r="G4" s="4" t="s">
        <v>32</v>
      </c>
      <c r="H4" s="4"/>
      <c r="I4" s="66">
        <v>1362236</v>
      </c>
      <c r="J4" s="67">
        <v>0.15</v>
      </c>
      <c r="K4" s="67">
        <v>0.85</v>
      </c>
      <c r="L4" s="66"/>
      <c r="M4" s="66"/>
      <c r="N4" s="43" t="s">
        <v>643</v>
      </c>
      <c r="O4" s="4">
        <v>2024</v>
      </c>
      <c r="P4" s="4">
        <v>2025</v>
      </c>
      <c r="Q4" s="43" t="s">
        <v>48</v>
      </c>
      <c r="R4" s="43" t="s">
        <v>642</v>
      </c>
      <c r="S4" s="4"/>
      <c r="T4" s="4"/>
      <c r="U4" s="4"/>
    </row>
  </sheetData>
  <mergeCells count="16">
    <mergeCell ref="A1:U1"/>
    <mergeCell ref="A2:A3"/>
    <mergeCell ref="B2:B3"/>
    <mergeCell ref="C2:C3"/>
    <mergeCell ref="D2:F2"/>
    <mergeCell ref="G2:G3"/>
    <mergeCell ref="H2:H3"/>
    <mergeCell ref="I2:I3"/>
    <mergeCell ref="S2:S3"/>
    <mergeCell ref="T2:T3"/>
    <mergeCell ref="U2:U3"/>
    <mergeCell ref="J2:M2"/>
    <mergeCell ref="N2:N3"/>
    <mergeCell ref="O2:P2"/>
    <mergeCell ref="Q2:Q3"/>
    <mergeCell ref="R2:R3"/>
  </mergeCells>
  <pageMargins left="0.70866141732283472" right="0.70866141732283472" top="0.74803149606299213" bottom="0.74803149606299213" header="0.31496062992125984" footer="0.31496062992125984"/>
  <pageSetup paperSize="8"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4"/>
  <sheetViews>
    <sheetView topLeftCell="A39" zoomScale="70" zoomScaleNormal="70" workbookViewId="0">
      <selection activeCell="G22" sqref="G22"/>
    </sheetView>
  </sheetViews>
  <sheetFormatPr defaultRowHeight="15" x14ac:dyDescent="0.25"/>
  <cols>
    <col min="1" max="1" width="9.140625" style="13"/>
    <col min="2" max="2" width="18.7109375" customWidth="1"/>
    <col min="3" max="3" width="13.140625" customWidth="1"/>
    <col min="4" max="4" width="16.140625" style="24" customWidth="1"/>
    <col min="5" max="5" width="10.85546875" customWidth="1"/>
    <col min="6" max="6" width="11.28515625" customWidth="1"/>
    <col min="7" max="7" width="25.7109375" customWidth="1"/>
    <col min="8" max="8" width="12.7109375" customWidth="1"/>
    <col min="9" max="9" width="81.140625" customWidth="1"/>
    <col min="10" max="10" width="51.42578125" customWidth="1"/>
    <col min="11" max="11" width="17.85546875" customWidth="1"/>
    <col min="12" max="12" width="15" customWidth="1"/>
    <col min="13" max="13" width="14.42578125" customWidth="1"/>
  </cols>
  <sheetData>
    <row r="1" spans="1:11" s="24" customFormat="1" ht="95.25" customHeight="1" x14ac:dyDescent="0.25">
      <c r="A1" s="15" t="s">
        <v>200</v>
      </c>
      <c r="B1" s="16" t="s">
        <v>162</v>
      </c>
      <c r="C1" s="17" t="s">
        <v>163</v>
      </c>
      <c r="D1" s="17" t="s">
        <v>164</v>
      </c>
      <c r="E1" s="17" t="s">
        <v>165</v>
      </c>
      <c r="F1" s="17" t="s">
        <v>166</v>
      </c>
      <c r="G1" s="25" t="s">
        <v>167</v>
      </c>
      <c r="H1" s="17" t="s">
        <v>168</v>
      </c>
      <c r="I1" s="17" t="s">
        <v>169</v>
      </c>
      <c r="J1" s="6" t="s">
        <v>180</v>
      </c>
      <c r="K1" s="17" t="s">
        <v>170</v>
      </c>
    </row>
    <row r="2" spans="1:11" ht="347.25" customHeight="1" x14ac:dyDescent="0.25">
      <c r="A2" s="7" t="s">
        <v>112</v>
      </c>
      <c r="B2" s="26" t="s">
        <v>171</v>
      </c>
      <c r="C2" s="7" t="s">
        <v>172</v>
      </c>
      <c r="D2" s="26"/>
      <c r="E2" s="7" t="s">
        <v>173</v>
      </c>
      <c r="F2" s="7"/>
      <c r="G2" s="32" t="s">
        <v>174</v>
      </c>
      <c r="H2" s="12">
        <v>3400000</v>
      </c>
      <c r="I2" s="32" t="s">
        <v>181</v>
      </c>
      <c r="J2" s="32" t="s">
        <v>175</v>
      </c>
      <c r="K2" s="10" t="s">
        <v>176</v>
      </c>
    </row>
    <row r="3" spans="1:11" ht="159" customHeight="1" x14ac:dyDescent="0.25">
      <c r="A3" s="7" t="s">
        <v>113</v>
      </c>
      <c r="B3" s="26" t="s">
        <v>171</v>
      </c>
      <c r="C3" s="7" t="s">
        <v>177</v>
      </c>
      <c r="D3" s="26"/>
      <c r="E3" s="7" t="s">
        <v>173</v>
      </c>
      <c r="F3" s="7"/>
      <c r="G3" s="195" t="s">
        <v>182</v>
      </c>
      <c r="H3" s="12">
        <v>600000</v>
      </c>
      <c r="I3" s="32" t="s">
        <v>687</v>
      </c>
      <c r="J3" s="32" t="s">
        <v>178</v>
      </c>
      <c r="K3" s="32" t="s">
        <v>179</v>
      </c>
    </row>
    <row r="4" spans="1:11" ht="409.5" x14ac:dyDescent="0.25">
      <c r="A4" s="7" t="s">
        <v>114</v>
      </c>
      <c r="B4" s="26" t="s">
        <v>183</v>
      </c>
      <c r="C4" s="7" t="s">
        <v>177</v>
      </c>
      <c r="D4" s="26" t="s">
        <v>184</v>
      </c>
      <c r="E4" s="18" t="s">
        <v>185</v>
      </c>
      <c r="F4" s="19" t="s">
        <v>186</v>
      </c>
      <c r="G4" s="33" t="s">
        <v>187</v>
      </c>
      <c r="H4" s="8">
        <v>1200000</v>
      </c>
      <c r="I4" s="34" t="s">
        <v>189</v>
      </c>
      <c r="J4" s="34" t="s">
        <v>188</v>
      </c>
      <c r="K4" s="9" t="s">
        <v>176</v>
      </c>
    </row>
    <row r="5" spans="1:11" ht="302.25" customHeight="1" x14ac:dyDescent="0.25">
      <c r="A5" s="7" t="s">
        <v>115</v>
      </c>
      <c r="B5" s="26" t="s">
        <v>171</v>
      </c>
      <c r="C5" s="7" t="s">
        <v>184</v>
      </c>
      <c r="D5" s="26" t="s">
        <v>190</v>
      </c>
      <c r="E5" s="7" t="s">
        <v>185</v>
      </c>
      <c r="F5" s="7"/>
      <c r="G5" s="34" t="s">
        <v>191</v>
      </c>
      <c r="H5" s="8">
        <v>1080000</v>
      </c>
      <c r="I5" s="32" t="s">
        <v>192</v>
      </c>
      <c r="J5" s="32" t="s">
        <v>193</v>
      </c>
      <c r="K5" s="9" t="s">
        <v>176</v>
      </c>
    </row>
    <row r="6" spans="1:11" ht="320.25" customHeight="1" x14ac:dyDescent="0.25">
      <c r="A6" s="7" t="s">
        <v>116</v>
      </c>
      <c r="B6" s="26" t="s">
        <v>183</v>
      </c>
      <c r="C6" s="7"/>
      <c r="D6" s="26" t="s">
        <v>194</v>
      </c>
      <c r="E6" s="7" t="s">
        <v>195</v>
      </c>
      <c r="F6" s="7"/>
      <c r="G6" s="34" t="s">
        <v>196</v>
      </c>
      <c r="H6" s="8">
        <v>8500000</v>
      </c>
      <c r="I6" s="34" t="s">
        <v>197</v>
      </c>
      <c r="J6" s="34" t="s">
        <v>198</v>
      </c>
      <c r="K6" s="34" t="s">
        <v>199</v>
      </c>
    </row>
    <row r="7" spans="1:11" ht="285" customHeight="1" x14ac:dyDescent="0.25">
      <c r="A7" s="7" t="s">
        <v>117</v>
      </c>
      <c r="B7" s="26" t="s">
        <v>171</v>
      </c>
      <c r="C7" s="7" t="s">
        <v>177</v>
      </c>
      <c r="D7" s="26" t="s">
        <v>201</v>
      </c>
      <c r="E7" s="7" t="s">
        <v>173</v>
      </c>
      <c r="F7" s="7" t="s">
        <v>202</v>
      </c>
      <c r="G7" s="32" t="s">
        <v>203</v>
      </c>
      <c r="H7" s="8">
        <v>1000000</v>
      </c>
      <c r="I7" s="32" t="s">
        <v>204</v>
      </c>
      <c r="J7" s="32" t="s">
        <v>205</v>
      </c>
      <c r="K7" s="34" t="s">
        <v>206</v>
      </c>
    </row>
    <row r="8" spans="1:11" ht="204" customHeight="1" x14ac:dyDescent="0.25">
      <c r="A8" s="7" t="s">
        <v>118</v>
      </c>
      <c r="B8" s="26" t="s">
        <v>171</v>
      </c>
      <c r="C8" s="7"/>
      <c r="D8" s="26"/>
      <c r="E8" s="7" t="s">
        <v>195</v>
      </c>
      <c r="F8" s="7"/>
      <c r="G8" s="34" t="s">
        <v>207</v>
      </c>
      <c r="H8" s="8">
        <v>2000000</v>
      </c>
      <c r="I8" s="34" t="s">
        <v>208</v>
      </c>
      <c r="J8" s="34" t="s">
        <v>209</v>
      </c>
      <c r="K8" s="34" t="s">
        <v>210</v>
      </c>
    </row>
    <row r="9" spans="1:11" ht="222" customHeight="1" x14ac:dyDescent="0.25">
      <c r="A9" s="7" t="s">
        <v>119</v>
      </c>
      <c r="B9" s="26" t="s">
        <v>171</v>
      </c>
      <c r="C9" s="7"/>
      <c r="D9" s="26"/>
      <c r="E9" s="7" t="s">
        <v>195</v>
      </c>
      <c r="F9" s="7"/>
      <c r="G9" s="34" t="s">
        <v>211</v>
      </c>
      <c r="H9" s="8">
        <v>1500000</v>
      </c>
      <c r="I9" s="32" t="s">
        <v>212</v>
      </c>
      <c r="J9" s="34" t="s">
        <v>213</v>
      </c>
      <c r="K9" s="9" t="s">
        <v>176</v>
      </c>
    </row>
    <row r="10" spans="1:11" ht="120" customHeight="1" x14ac:dyDescent="0.25">
      <c r="A10" s="7" t="s">
        <v>120</v>
      </c>
      <c r="B10" s="26" t="s">
        <v>171</v>
      </c>
      <c r="C10" s="7" t="s">
        <v>214</v>
      </c>
      <c r="D10" s="26"/>
      <c r="E10" s="7" t="s">
        <v>173</v>
      </c>
      <c r="F10" s="7"/>
      <c r="G10" s="32" t="s">
        <v>215</v>
      </c>
      <c r="H10" s="12">
        <v>200000</v>
      </c>
      <c r="I10" s="32" t="s">
        <v>216</v>
      </c>
      <c r="J10" s="32" t="s">
        <v>217</v>
      </c>
      <c r="K10" s="10" t="s">
        <v>176</v>
      </c>
    </row>
    <row r="11" spans="1:11" ht="256.5" x14ac:dyDescent="0.25">
      <c r="A11" s="7" t="s">
        <v>121</v>
      </c>
      <c r="B11" s="26" t="s">
        <v>171</v>
      </c>
      <c r="C11" s="7" t="s">
        <v>218</v>
      </c>
      <c r="D11" s="26"/>
      <c r="E11" s="7" t="s">
        <v>219</v>
      </c>
      <c r="F11" s="7"/>
      <c r="G11" s="32" t="s">
        <v>220</v>
      </c>
      <c r="H11" s="12">
        <v>100000</v>
      </c>
      <c r="I11" s="32" t="s">
        <v>221</v>
      </c>
      <c r="J11" s="32" t="s">
        <v>222</v>
      </c>
      <c r="K11" s="32" t="s">
        <v>179</v>
      </c>
    </row>
    <row r="12" spans="1:11" ht="207" customHeight="1" x14ac:dyDescent="0.25">
      <c r="A12" s="7" t="s">
        <v>122</v>
      </c>
      <c r="B12" s="26" t="s">
        <v>223</v>
      </c>
      <c r="C12" s="7" t="s">
        <v>224</v>
      </c>
      <c r="D12" s="26"/>
      <c r="E12" s="7" t="s">
        <v>195</v>
      </c>
      <c r="F12" s="7" t="s">
        <v>173</v>
      </c>
      <c r="G12" s="32" t="s">
        <v>225</v>
      </c>
      <c r="H12" s="10"/>
      <c r="I12" s="32" t="s">
        <v>226</v>
      </c>
      <c r="J12" s="32" t="s">
        <v>227</v>
      </c>
      <c r="K12" s="32" t="s">
        <v>228</v>
      </c>
    </row>
    <row r="13" spans="1:11" ht="368.25" customHeight="1" x14ac:dyDescent="0.25">
      <c r="A13" s="7" t="s">
        <v>123</v>
      </c>
      <c r="B13" s="26" t="s">
        <v>229</v>
      </c>
      <c r="C13" s="7" t="s">
        <v>230</v>
      </c>
      <c r="D13" s="26" t="s">
        <v>231</v>
      </c>
      <c r="E13" s="7" t="s">
        <v>173</v>
      </c>
      <c r="F13" s="7"/>
      <c r="G13" s="195" t="s">
        <v>232</v>
      </c>
      <c r="H13" s="10"/>
      <c r="I13" s="32" t="s">
        <v>233</v>
      </c>
      <c r="J13" s="32" t="s">
        <v>234</v>
      </c>
      <c r="K13" s="32" t="s">
        <v>235</v>
      </c>
    </row>
    <row r="14" spans="1:11" ht="186.75" customHeight="1" x14ac:dyDescent="0.25">
      <c r="A14" s="7" t="s">
        <v>124</v>
      </c>
      <c r="B14" s="26" t="s">
        <v>171</v>
      </c>
      <c r="C14" s="7" t="s">
        <v>236</v>
      </c>
      <c r="D14" s="26"/>
      <c r="E14" s="7" t="s">
        <v>219</v>
      </c>
      <c r="F14" s="7"/>
      <c r="G14" s="32" t="s">
        <v>237</v>
      </c>
      <c r="H14" s="12">
        <v>1500000</v>
      </c>
      <c r="I14" s="32" t="s">
        <v>238</v>
      </c>
      <c r="J14" s="32" t="s">
        <v>240</v>
      </c>
      <c r="K14" s="32" t="s">
        <v>239</v>
      </c>
    </row>
    <row r="15" spans="1:11" ht="219" customHeight="1" x14ac:dyDescent="0.25">
      <c r="A15" s="7" t="s">
        <v>125</v>
      </c>
      <c r="B15" s="26" t="s">
        <v>171</v>
      </c>
      <c r="C15" s="7" t="s">
        <v>236</v>
      </c>
      <c r="D15" s="26"/>
      <c r="E15" s="7" t="s">
        <v>219</v>
      </c>
      <c r="F15" s="7" t="s">
        <v>241</v>
      </c>
      <c r="G15" s="32" t="s">
        <v>242</v>
      </c>
      <c r="H15" s="12">
        <v>2500000</v>
      </c>
      <c r="I15" s="36" t="s">
        <v>243</v>
      </c>
      <c r="J15" s="32" t="s">
        <v>244</v>
      </c>
      <c r="K15" s="10" t="s">
        <v>176</v>
      </c>
    </row>
    <row r="16" spans="1:11" ht="168.75" customHeight="1" x14ac:dyDescent="0.25">
      <c r="A16" s="7" t="s">
        <v>126</v>
      </c>
      <c r="B16" s="40" t="s">
        <v>171</v>
      </c>
      <c r="C16" s="11" t="s">
        <v>245</v>
      </c>
      <c r="D16" s="26" t="s">
        <v>184</v>
      </c>
      <c r="E16" s="7" t="s">
        <v>202</v>
      </c>
      <c r="F16" s="7" t="s">
        <v>195</v>
      </c>
      <c r="G16" s="32" t="s">
        <v>246</v>
      </c>
      <c r="H16" s="12">
        <v>1350000</v>
      </c>
      <c r="I16" s="32" t="s">
        <v>247</v>
      </c>
      <c r="J16" s="32" t="s">
        <v>248</v>
      </c>
      <c r="K16" s="10" t="s">
        <v>249</v>
      </c>
    </row>
    <row r="17" spans="1:11" ht="42.75" x14ac:dyDescent="0.25">
      <c r="A17" s="7" t="s">
        <v>127</v>
      </c>
      <c r="B17" s="26" t="s">
        <v>171</v>
      </c>
      <c r="C17" s="7" t="s">
        <v>184</v>
      </c>
      <c r="D17" s="26" t="s">
        <v>184</v>
      </c>
      <c r="E17" s="7" t="s">
        <v>241</v>
      </c>
      <c r="F17" s="7"/>
      <c r="G17" s="35" t="s">
        <v>250</v>
      </c>
      <c r="H17" s="12"/>
      <c r="I17" s="32"/>
      <c r="J17" s="32"/>
      <c r="K17" s="10"/>
    </row>
    <row r="18" spans="1:11" ht="57" x14ac:dyDescent="0.25">
      <c r="A18" s="7" t="s">
        <v>128</v>
      </c>
      <c r="B18" s="26" t="s">
        <v>171</v>
      </c>
      <c r="C18" s="7" t="s">
        <v>251</v>
      </c>
      <c r="D18" s="26" t="s">
        <v>184</v>
      </c>
      <c r="E18" s="7" t="s">
        <v>241</v>
      </c>
      <c r="F18" s="7"/>
      <c r="G18" s="35" t="s">
        <v>254</v>
      </c>
      <c r="H18" s="12"/>
      <c r="I18" s="32"/>
      <c r="J18" s="32"/>
      <c r="K18" s="10"/>
    </row>
    <row r="19" spans="1:11" ht="42.75" x14ac:dyDescent="0.25">
      <c r="A19" s="7" t="s">
        <v>129</v>
      </c>
      <c r="B19" s="26" t="s">
        <v>171</v>
      </c>
      <c r="C19" s="7" t="s">
        <v>251</v>
      </c>
      <c r="D19" s="26" t="s">
        <v>184</v>
      </c>
      <c r="E19" s="7" t="s">
        <v>241</v>
      </c>
      <c r="F19" s="7"/>
      <c r="G19" s="35" t="s">
        <v>252</v>
      </c>
      <c r="H19" s="12"/>
      <c r="I19" s="32"/>
      <c r="J19" s="32"/>
      <c r="K19" s="10"/>
    </row>
    <row r="20" spans="1:11" ht="42.75" x14ac:dyDescent="0.25">
      <c r="A20" s="7" t="s">
        <v>130</v>
      </c>
      <c r="B20" s="26" t="s">
        <v>171</v>
      </c>
      <c r="C20" s="7" t="s">
        <v>236</v>
      </c>
      <c r="D20" s="26" t="s">
        <v>184</v>
      </c>
      <c r="E20" s="7" t="s">
        <v>241</v>
      </c>
      <c r="F20" s="7"/>
      <c r="G20" s="35" t="s">
        <v>253</v>
      </c>
      <c r="H20" s="12"/>
      <c r="I20" s="32"/>
      <c r="J20" s="32"/>
      <c r="K20" s="10"/>
    </row>
    <row r="21" spans="1:11" ht="57" x14ac:dyDescent="0.25">
      <c r="A21" s="7" t="s">
        <v>131</v>
      </c>
      <c r="B21" s="26" t="s">
        <v>171</v>
      </c>
      <c r="C21" s="7" t="s">
        <v>251</v>
      </c>
      <c r="D21" s="26" t="s">
        <v>184</v>
      </c>
      <c r="E21" s="7" t="s">
        <v>241</v>
      </c>
      <c r="F21" s="7"/>
      <c r="G21" s="35" t="s">
        <v>255</v>
      </c>
      <c r="H21" s="12"/>
      <c r="I21" s="32"/>
      <c r="J21" s="32"/>
      <c r="K21" s="20"/>
    </row>
    <row r="22" spans="1:11" ht="102.75" customHeight="1" x14ac:dyDescent="0.25">
      <c r="A22" s="7" t="s">
        <v>132</v>
      </c>
      <c r="B22" s="26" t="s">
        <v>171</v>
      </c>
      <c r="C22" s="7" t="s">
        <v>256</v>
      </c>
      <c r="D22" s="26" t="s">
        <v>257</v>
      </c>
      <c r="E22" s="7" t="s">
        <v>219</v>
      </c>
      <c r="F22" s="7" t="s">
        <v>173</v>
      </c>
      <c r="G22" s="195" t="s">
        <v>258</v>
      </c>
      <c r="H22" s="12">
        <v>600000</v>
      </c>
      <c r="I22" s="32" t="s">
        <v>259</v>
      </c>
      <c r="J22" s="32" t="s">
        <v>260</v>
      </c>
      <c r="K22" s="32" t="s">
        <v>261</v>
      </c>
    </row>
    <row r="23" spans="1:11" ht="140.25" customHeight="1" x14ac:dyDescent="0.25">
      <c r="A23" s="7" t="s">
        <v>133</v>
      </c>
      <c r="B23" s="26" t="s">
        <v>171</v>
      </c>
      <c r="C23" s="7" t="s">
        <v>262</v>
      </c>
      <c r="D23" s="26" t="s">
        <v>184</v>
      </c>
      <c r="E23" s="7" t="s">
        <v>186</v>
      </c>
      <c r="F23" s="7" t="s">
        <v>173</v>
      </c>
      <c r="G23" s="32" t="s">
        <v>266</v>
      </c>
      <c r="H23" s="12">
        <v>500000</v>
      </c>
      <c r="I23" s="32" t="s">
        <v>263</v>
      </c>
      <c r="J23" s="32" t="s">
        <v>264</v>
      </c>
      <c r="K23" s="10" t="s">
        <v>265</v>
      </c>
    </row>
    <row r="24" spans="1:11" ht="87" customHeight="1" x14ac:dyDescent="0.25">
      <c r="A24" s="7" t="s">
        <v>134</v>
      </c>
      <c r="B24" s="26" t="s">
        <v>267</v>
      </c>
      <c r="C24" s="7"/>
      <c r="D24" s="26" t="s">
        <v>268</v>
      </c>
      <c r="E24" s="7" t="s">
        <v>173</v>
      </c>
      <c r="F24" s="7"/>
      <c r="G24" s="32" t="s">
        <v>269</v>
      </c>
      <c r="H24" s="12">
        <v>400000</v>
      </c>
      <c r="I24" s="32" t="s">
        <v>270</v>
      </c>
      <c r="J24" s="32" t="s">
        <v>271</v>
      </c>
      <c r="K24" s="10" t="s">
        <v>272</v>
      </c>
    </row>
    <row r="25" spans="1:11" ht="99" customHeight="1" x14ac:dyDescent="0.25">
      <c r="A25" s="7" t="s">
        <v>135</v>
      </c>
      <c r="B25" s="26" t="s">
        <v>171</v>
      </c>
      <c r="C25" s="7" t="s">
        <v>273</v>
      </c>
      <c r="D25" s="26"/>
      <c r="E25" s="7" t="s">
        <v>173</v>
      </c>
      <c r="F25" s="7"/>
      <c r="G25" s="32" t="s">
        <v>274</v>
      </c>
      <c r="H25" s="12">
        <v>400000</v>
      </c>
      <c r="I25" s="32" t="s">
        <v>275</v>
      </c>
      <c r="J25" s="32" t="s">
        <v>276</v>
      </c>
      <c r="K25" s="32" t="s">
        <v>277</v>
      </c>
    </row>
    <row r="26" spans="1:11" ht="137.25" customHeight="1" x14ac:dyDescent="0.25">
      <c r="A26" s="7" t="s">
        <v>136</v>
      </c>
      <c r="B26" s="26" t="s">
        <v>278</v>
      </c>
      <c r="C26" s="7" t="s">
        <v>279</v>
      </c>
      <c r="D26" s="26"/>
      <c r="E26" s="7" t="s">
        <v>202</v>
      </c>
      <c r="F26" s="7" t="s">
        <v>280</v>
      </c>
      <c r="G26" s="32" t="s">
        <v>281</v>
      </c>
      <c r="H26" s="12">
        <v>800000</v>
      </c>
      <c r="I26" s="32" t="s">
        <v>282</v>
      </c>
      <c r="J26" s="32" t="s">
        <v>283</v>
      </c>
      <c r="K26" s="32" t="s">
        <v>284</v>
      </c>
    </row>
    <row r="27" spans="1:11" ht="71.25" x14ac:dyDescent="0.25">
      <c r="A27" s="7" t="s">
        <v>137</v>
      </c>
      <c r="B27" s="26" t="s">
        <v>285</v>
      </c>
      <c r="C27" s="7" t="s">
        <v>286</v>
      </c>
      <c r="D27" s="26"/>
      <c r="E27" s="7" t="s">
        <v>186</v>
      </c>
      <c r="F27" s="7" t="s">
        <v>202</v>
      </c>
      <c r="G27" s="32" t="s">
        <v>1037</v>
      </c>
      <c r="H27" s="12">
        <v>700000</v>
      </c>
      <c r="I27" s="32" t="s">
        <v>287</v>
      </c>
      <c r="J27" s="32" t="s">
        <v>288</v>
      </c>
      <c r="K27" s="32" t="s">
        <v>289</v>
      </c>
    </row>
    <row r="28" spans="1:11" ht="155.25" customHeight="1" x14ac:dyDescent="0.25">
      <c r="A28" s="7" t="s">
        <v>138</v>
      </c>
      <c r="B28" s="26" t="s">
        <v>171</v>
      </c>
      <c r="C28" s="7" t="s">
        <v>184</v>
      </c>
      <c r="D28" s="26" t="s">
        <v>472</v>
      </c>
      <c r="E28" s="7" t="s">
        <v>186</v>
      </c>
      <c r="F28" s="7"/>
      <c r="G28" s="32" t="s">
        <v>290</v>
      </c>
      <c r="H28" s="12">
        <v>1000000</v>
      </c>
      <c r="I28" s="32" t="s">
        <v>291</v>
      </c>
      <c r="J28" s="32" t="s">
        <v>292</v>
      </c>
      <c r="K28" s="32" t="s">
        <v>293</v>
      </c>
    </row>
    <row r="29" spans="1:11" ht="128.25" x14ac:dyDescent="0.25">
      <c r="A29" s="7" t="s">
        <v>139</v>
      </c>
      <c r="B29" s="26" t="s">
        <v>171</v>
      </c>
      <c r="C29" s="7" t="s">
        <v>177</v>
      </c>
      <c r="D29" s="26" t="s">
        <v>294</v>
      </c>
      <c r="E29" s="7" t="s">
        <v>202</v>
      </c>
      <c r="F29" s="7"/>
      <c r="G29" s="32" t="s">
        <v>295</v>
      </c>
      <c r="H29" s="12">
        <v>1500000</v>
      </c>
      <c r="I29" s="32" t="s">
        <v>296</v>
      </c>
      <c r="J29" s="32" t="s">
        <v>297</v>
      </c>
      <c r="K29" s="32" t="s">
        <v>293</v>
      </c>
    </row>
    <row r="30" spans="1:11" ht="118.5" customHeight="1" x14ac:dyDescent="0.25">
      <c r="A30" s="7" t="s">
        <v>140</v>
      </c>
      <c r="B30" s="26" t="s">
        <v>171</v>
      </c>
      <c r="C30" s="7" t="s">
        <v>177</v>
      </c>
      <c r="D30" s="26" t="s">
        <v>298</v>
      </c>
      <c r="E30" s="7" t="s">
        <v>219</v>
      </c>
      <c r="F30" s="7"/>
      <c r="G30" s="32" t="s">
        <v>299</v>
      </c>
      <c r="H30" s="12">
        <v>30000</v>
      </c>
      <c r="I30" s="32" t="s">
        <v>300</v>
      </c>
      <c r="J30" s="32" t="s">
        <v>301</v>
      </c>
      <c r="K30" s="32" t="s">
        <v>302</v>
      </c>
    </row>
    <row r="31" spans="1:11" ht="155.25" customHeight="1" x14ac:dyDescent="0.25">
      <c r="A31" s="7" t="s">
        <v>141</v>
      </c>
      <c r="B31" s="26" t="s">
        <v>171</v>
      </c>
      <c r="C31" s="7" t="s">
        <v>303</v>
      </c>
      <c r="D31" s="26" t="s">
        <v>184</v>
      </c>
      <c r="E31" s="7" t="s">
        <v>185</v>
      </c>
      <c r="F31" s="7"/>
      <c r="G31" s="32" t="s">
        <v>306</v>
      </c>
      <c r="H31" s="12">
        <v>4000000</v>
      </c>
      <c r="I31" s="32" t="s">
        <v>304</v>
      </c>
      <c r="J31" s="32" t="s">
        <v>305</v>
      </c>
      <c r="K31" s="10" t="s">
        <v>176</v>
      </c>
    </row>
    <row r="32" spans="1:11" ht="85.5" x14ac:dyDescent="0.25">
      <c r="A32" s="7" t="s">
        <v>142</v>
      </c>
      <c r="B32" s="26" t="s">
        <v>171</v>
      </c>
      <c r="C32" s="7"/>
      <c r="D32" s="26" t="s">
        <v>307</v>
      </c>
      <c r="E32" s="7" t="s">
        <v>186</v>
      </c>
      <c r="F32" s="7" t="s">
        <v>308</v>
      </c>
      <c r="G32" s="32" t="s">
        <v>476</v>
      </c>
      <c r="H32" s="12"/>
      <c r="I32" s="32"/>
      <c r="J32" s="32"/>
      <c r="K32" s="10"/>
    </row>
    <row r="33" spans="1:11" ht="168" customHeight="1" x14ac:dyDescent="0.25">
      <c r="A33" s="7" t="s">
        <v>143</v>
      </c>
      <c r="B33" s="26" t="s">
        <v>171</v>
      </c>
      <c r="C33" s="7" t="s">
        <v>172</v>
      </c>
      <c r="D33" s="26" t="s">
        <v>309</v>
      </c>
      <c r="E33" s="7" t="s">
        <v>173</v>
      </c>
      <c r="F33" s="7" t="s">
        <v>241</v>
      </c>
      <c r="G33" s="32" t="s">
        <v>310</v>
      </c>
      <c r="H33" s="12">
        <v>6500000</v>
      </c>
      <c r="I33" s="32" t="s">
        <v>311</v>
      </c>
      <c r="J33" s="32" t="s">
        <v>312</v>
      </c>
      <c r="K33" s="10"/>
    </row>
    <row r="34" spans="1:11" ht="108" customHeight="1" x14ac:dyDescent="0.25">
      <c r="A34" s="7" t="s">
        <v>144</v>
      </c>
      <c r="B34" s="26" t="s">
        <v>171</v>
      </c>
      <c r="C34" s="7" t="s">
        <v>313</v>
      </c>
      <c r="D34" s="26"/>
      <c r="E34" s="7" t="s">
        <v>219</v>
      </c>
      <c r="F34" s="7" t="s">
        <v>241</v>
      </c>
      <c r="G34" s="32" t="s">
        <v>314</v>
      </c>
      <c r="H34" s="10">
        <v>500000</v>
      </c>
      <c r="I34" s="32" t="s">
        <v>315</v>
      </c>
      <c r="J34" s="32" t="s">
        <v>316</v>
      </c>
      <c r="K34" s="21"/>
    </row>
    <row r="35" spans="1:11" ht="168" customHeight="1" x14ac:dyDescent="0.25">
      <c r="A35" s="7" t="s">
        <v>145</v>
      </c>
      <c r="B35" s="26" t="s">
        <v>171</v>
      </c>
      <c r="C35" s="7"/>
      <c r="D35" s="26" t="s">
        <v>317</v>
      </c>
      <c r="E35" s="7" t="s">
        <v>219</v>
      </c>
      <c r="F35" s="7"/>
      <c r="G35" s="32" t="s">
        <v>474</v>
      </c>
      <c r="H35" s="10">
        <f>1500+500000+50000+15000+30000</f>
        <v>596500</v>
      </c>
      <c r="I35" s="32" t="s">
        <v>475</v>
      </c>
      <c r="J35" s="32" t="s">
        <v>318</v>
      </c>
      <c r="K35" s="10"/>
    </row>
    <row r="36" spans="1:11" ht="71.25" x14ac:dyDescent="0.25">
      <c r="A36" s="7" t="s">
        <v>146</v>
      </c>
      <c r="B36" s="26" t="s">
        <v>171</v>
      </c>
      <c r="C36" s="7"/>
      <c r="D36" s="26"/>
      <c r="E36" s="7" t="s">
        <v>319</v>
      </c>
      <c r="F36" s="7"/>
      <c r="G36" s="32" t="s">
        <v>473</v>
      </c>
      <c r="H36" s="10">
        <v>12000</v>
      </c>
      <c r="I36" s="32" t="s">
        <v>320</v>
      </c>
      <c r="J36" s="32" t="s">
        <v>321</v>
      </c>
      <c r="K36" s="10"/>
    </row>
    <row r="37" spans="1:11" ht="72" customHeight="1" x14ac:dyDescent="0.25">
      <c r="A37" s="7" t="s">
        <v>147</v>
      </c>
      <c r="B37" s="26" t="s">
        <v>326</v>
      </c>
      <c r="C37" s="7" t="s">
        <v>322</v>
      </c>
      <c r="D37" s="26" t="s">
        <v>184</v>
      </c>
      <c r="E37" s="7" t="s">
        <v>241</v>
      </c>
      <c r="F37" s="7"/>
      <c r="G37" s="32" t="s">
        <v>323</v>
      </c>
      <c r="H37" s="12">
        <v>1700000</v>
      </c>
      <c r="I37" s="32" t="s">
        <v>324</v>
      </c>
      <c r="J37" s="32" t="s">
        <v>325</v>
      </c>
      <c r="K37" s="21"/>
    </row>
    <row r="38" spans="1:11" ht="28.5" x14ac:dyDescent="0.25">
      <c r="A38" s="7" t="s">
        <v>148</v>
      </c>
      <c r="B38" s="26" t="s">
        <v>171</v>
      </c>
      <c r="C38" s="7" t="s">
        <v>327</v>
      </c>
      <c r="D38" s="26"/>
      <c r="E38" s="7" t="s">
        <v>173</v>
      </c>
      <c r="F38" s="7"/>
      <c r="G38" s="32" t="s">
        <v>328</v>
      </c>
      <c r="H38" s="10">
        <v>400000</v>
      </c>
      <c r="I38" s="32" t="s">
        <v>329</v>
      </c>
      <c r="J38" s="32" t="s">
        <v>330</v>
      </c>
      <c r="K38" s="10" t="s">
        <v>331</v>
      </c>
    </row>
    <row r="39" spans="1:11" ht="42.75" x14ac:dyDescent="0.25">
      <c r="A39" s="7" t="s">
        <v>149</v>
      </c>
      <c r="B39" s="26" t="s">
        <v>171</v>
      </c>
      <c r="C39" s="7" t="s">
        <v>177</v>
      </c>
      <c r="D39" s="26"/>
      <c r="E39" s="7" t="s">
        <v>219</v>
      </c>
      <c r="F39" s="7"/>
      <c r="G39" s="32" t="s">
        <v>332</v>
      </c>
      <c r="H39" s="10">
        <v>18000</v>
      </c>
      <c r="I39" s="32" t="s">
        <v>333</v>
      </c>
      <c r="J39" s="32" t="s">
        <v>334</v>
      </c>
      <c r="K39" s="10"/>
    </row>
    <row r="40" spans="1:11" ht="72" customHeight="1" x14ac:dyDescent="0.25">
      <c r="A40" s="7" t="s">
        <v>150</v>
      </c>
      <c r="B40" s="26" t="s">
        <v>171</v>
      </c>
      <c r="C40" s="7" t="s">
        <v>251</v>
      </c>
      <c r="D40" s="26"/>
      <c r="E40" s="7" t="s">
        <v>241</v>
      </c>
      <c r="F40" s="7"/>
      <c r="G40" s="32" t="s">
        <v>335</v>
      </c>
      <c r="H40" s="10">
        <v>800000</v>
      </c>
      <c r="I40" s="32" t="s">
        <v>336</v>
      </c>
      <c r="J40" s="32" t="s">
        <v>337</v>
      </c>
      <c r="K40" s="22"/>
    </row>
    <row r="41" spans="1:11" ht="142.5" x14ac:dyDescent="0.25">
      <c r="A41" s="7" t="s">
        <v>151</v>
      </c>
      <c r="B41" s="40" t="s">
        <v>338</v>
      </c>
      <c r="C41" s="96"/>
      <c r="D41" s="40" t="s">
        <v>339</v>
      </c>
      <c r="E41" s="97" t="s">
        <v>173</v>
      </c>
      <c r="F41" s="96" t="s">
        <v>340</v>
      </c>
      <c r="G41" s="98" t="s">
        <v>341</v>
      </c>
      <c r="H41" s="57">
        <v>20000000</v>
      </c>
      <c r="I41" s="98" t="s">
        <v>342</v>
      </c>
      <c r="J41" s="99" t="s">
        <v>343</v>
      </c>
      <c r="K41" s="37" t="s">
        <v>344</v>
      </c>
    </row>
    <row r="42" spans="1:11" ht="85.5" x14ac:dyDescent="0.25">
      <c r="A42" s="7" t="s">
        <v>152</v>
      </c>
      <c r="B42" s="26" t="s">
        <v>338</v>
      </c>
      <c r="C42" s="7"/>
      <c r="D42" s="26" t="s">
        <v>345</v>
      </c>
      <c r="E42" s="23" t="s">
        <v>186</v>
      </c>
      <c r="F42" s="7" t="s">
        <v>173</v>
      </c>
      <c r="G42" s="32" t="s">
        <v>346</v>
      </c>
      <c r="H42" s="12">
        <v>3000000</v>
      </c>
      <c r="I42" s="32" t="s">
        <v>347</v>
      </c>
      <c r="J42" s="36" t="s">
        <v>348</v>
      </c>
      <c r="K42" s="32" t="s">
        <v>344</v>
      </c>
    </row>
    <row r="43" spans="1:11" ht="57" x14ac:dyDescent="0.25">
      <c r="A43" s="7" t="s">
        <v>153</v>
      </c>
      <c r="B43" s="40" t="s">
        <v>338</v>
      </c>
      <c r="C43" s="96"/>
      <c r="D43" s="40" t="s">
        <v>345</v>
      </c>
      <c r="E43" s="97" t="s">
        <v>349</v>
      </c>
      <c r="F43" s="96" t="s">
        <v>350</v>
      </c>
      <c r="G43" s="100" t="s">
        <v>351</v>
      </c>
      <c r="H43" s="57">
        <v>505000</v>
      </c>
      <c r="I43" s="98" t="s">
        <v>352</v>
      </c>
      <c r="J43" s="98" t="s">
        <v>353</v>
      </c>
      <c r="K43" s="98" t="s">
        <v>354</v>
      </c>
    </row>
    <row r="44" spans="1:11" ht="28.5" x14ac:dyDescent="0.25">
      <c r="A44" s="27" t="s">
        <v>154</v>
      </c>
      <c r="B44" s="28"/>
      <c r="C44" s="21"/>
      <c r="D44" s="28"/>
      <c r="E44" s="21"/>
      <c r="F44" s="21"/>
      <c r="G44" s="32" t="s">
        <v>455</v>
      </c>
      <c r="H44" s="21"/>
      <c r="I44" s="28"/>
      <c r="J44" s="28"/>
      <c r="K44" s="21"/>
    </row>
  </sheetData>
  <pageMargins left="0.70866141732283472" right="0.70866141732283472" top="0.74803149606299213" bottom="0.74803149606299213" header="0.31496062992125984" footer="0.31496062992125984"/>
  <pageSetup paperSize="9" scale="48" orientation="landscape" r:id="rId1"/>
  <colBreaks count="1" manualBreakCount="1">
    <brk id="11"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Investīciju plāns</vt:lpstr>
      <vt:lpstr>Integrētās investīciju teritori</vt:lpstr>
      <vt:lpstr>Investīcijas ZPR</vt:lpstr>
      <vt:lpstr>'Investīcijas ZPR'!Print_Area</vt:lpstr>
      <vt:lpstr>'Investīciju plāns'!Print_Area</vt:lpstr>
      <vt:lpstr>'Investīciju plāns'!Print_Titles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Laine</dc:creator>
  <cp:lastModifiedBy>Santa Eberte</cp:lastModifiedBy>
  <cp:lastPrinted>2023-01-31T08:10:08Z</cp:lastPrinted>
  <dcterms:created xsi:type="dcterms:W3CDTF">2015-06-05T18:17:20Z</dcterms:created>
  <dcterms:modified xsi:type="dcterms:W3CDTF">2023-06-14T05:16:16Z</dcterms:modified>
</cp:coreProperties>
</file>