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<sst xmlns="http://schemas.openxmlformats.org/spreadsheetml/2006/main" count="184" uniqueCount="181">
  <si>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</si>
  <si>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</si>
  <si>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</si>
  <si>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</si>
  <si>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</si>
  <si>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</si>
  <si>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</si>
  <si>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</si>
  <si>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</si>
  <si>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</si>
  <si>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</si>
  <si>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</si>
  <si>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</si>
  <si>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</si>
  <si>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</si>
  <si>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</si>
  <si>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</si>
  <si>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</si>
  <si>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</si>
  <si>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</si>
  <si>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</si>
  <si>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</si>
  <si>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</si>
  <si>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</si>
  <si>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</si>
  <si>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</si>
  <si>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</si>
  <si>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</si>
  <si>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</si>
  <si>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</si>
  <si>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</si>
  <si>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</si>
  <si>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</si>
  <si>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</si>
  <si>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</si>
  <si>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</si>
  <si>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</si>
  <si>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</si>
  <si>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</si>
  <si>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</si>
  <si>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</si>
  <si>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</si>
  <si>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</si>
  <si>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</si>
  <si>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</si>
  <si>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</si>
  <si>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</si>
  <si>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</si>
  <si>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</si>
  <si>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</si>
  <si>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</si>
  <si>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</si>
  <si>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</si>
  <si>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</si>
  <si>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</si>
  <si>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</si>
  <si>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</si>
  <si>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</si>
  <si>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</si>
  <si>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</si>
  <si>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</si>
  <si>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</si>
  <si>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</si>
  <si>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</si>
  <si>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</si>
  <si>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18.6.9.0</t>
  </si>
  <si>
    <t>Pārējie valsts budžeta transferti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</si>
  <si>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</si>
  <si>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</si>
  <si>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</si>
  <si>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</si>
  <si>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</si>
  <si>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</si>
  <si>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</si>
  <si>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</si>
  <si>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</si>
  <si>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</si>
  <si>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</si>
  <si>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</si>
  <si>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</si>
  <si>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</si>
  <si>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</si>
  <si>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</si>
  <si>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</si>
  <si>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</si>
  <si>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</si>
  <si>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</si>
  <si>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</si>
  <si>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</si>
  <si>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</si>
  <si>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</si>
  <si>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</si>
  <si>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</si>
  <si>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</si>
  <si>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</si>
  <si>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</si>
  <si>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</si>
  <si>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</si>
  <si>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</si>
  <si>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</si>
  <si>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</si>
  <si>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</si>
  <si>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</si>
  <si>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</si>
  <si>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</si>
  <si>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</si>
  <si>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</si>
  <si>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</si>
  <si>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</si>
  <si>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</si>
  <si>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</si>
  <si>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</si>
  <si>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</si>
  <si>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</si>
  <si>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</si>
  <si>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</si>
  <si>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</si>
  <si>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</si>
  <si>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</si>
  <si>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</si>
  <si>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</si>
  <si>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</si>
  <si>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</si>
  <si>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</si>
  <si>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</si>
  <si>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</si>
  <si>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</si>
  <si>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</si>
  <si>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</si>
  <si>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12.3.9.2</t>
  </si>
  <si>
    <t>Masājumi par konkursa vai izsoles nolikumu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</si>
  <si>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</si>
  <si>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</si>
  <si>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</si>
  <si>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</si>
  <si>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</si>
  <si>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</si>
  <si>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</si>
  <si>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</si>
  <si>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</si>
  <si>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</si>
  <si>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</si>
  <si>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</si>
  <si>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</si>
  <si>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</si>
  <si>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</si>
  <si>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</si>
  <si>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</si>
  <si>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</si>
  <si>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</si>
  <si>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</si>
  <si>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</si>
  <si>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</si>
  <si>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</si>
  <si>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</si>
  <si>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</si>
  <si>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</si>
  <si>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</si>
  <si>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</si>
  <si>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</si>
  <si>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</si>
  <si>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</si>
  <si>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</si>
  <si>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</si>
  <si>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</si>
  <si>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</si>
  <si>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</si>
  <si>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</si>
  <si>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</si>
  <si>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t xml:space="preserve">                                                                   budžets 2018.gadam"</t>
  </si>
  <si>
    <t xml:space="preserve">Dobeles novada  pašvaldības pamatbudžeta ieņēmumi 2018.gadam </t>
  </si>
  <si>
    <t>Iedzīvotāju ienākuma nodoklis- 2017.gada atlikums</t>
  </si>
  <si>
    <t>Iedzīvotāju ienākuma nodoklis-2018.gads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</si>
  <si>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</si>
  <si>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</si>
  <si>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>J.Kalniņa</t>
  </si>
  <si>
    <t xml:space="preserve">Finanšu un grāmatvedības nodaļas vadītāja </t>
  </si>
  <si>
    <t>Mērķdotācijas sociālo darbinieku, kuri strādā ar ģimenēm ar bērniem atalgojumam</t>
  </si>
  <si>
    <t>Piedzītei vai labprātīgi atnmaksātie līdzekļi</t>
  </si>
  <si>
    <t xml:space="preserve">                                    Dobeles novada domes  25.01.2018.</t>
  </si>
  <si>
    <t xml:space="preserve">                                                    saistošajiem noteikumiem Nr.4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</si>
</sst>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Alignment="1">
      <alignment/>
    </xf>
    <xf numFmtId="2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vertical="justify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vertical="justify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0" fontId="8" fillId="0" borderId="15" xfId="0" applyFont="1" applyFill="1" applyBorder="1" applyAlignment="1">
      <alignment vertical="justify"/>
    </xf>
    <xf numFmtId="0" fontId="11" fillId="0" borderId="15" xfId="0" applyFont="1" applyFill="1" applyBorder="1" applyAlignment="1">
      <alignment vertical="justify"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vertical="justify"/>
    </xf>
    <xf numFmtId="2" fontId="8" fillId="0" borderId="15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11" fillId="0" borderId="0" xfId="0" applyFont="1" applyAlignment="1">
      <alignment/>
    </xf>
    <xf numFmtId="2" fontId="8" fillId="0" borderId="15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6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2" fontId="12" fillId="0" borderId="0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2" fontId="13" fillId="0" borderId="12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6" xfId="0" applyFont="1" applyBorder="1" applyAlignment="1">
      <alignment/>
    </xf>
    <xf numFmtId="0" fontId="6" fillId="33" borderId="16" xfId="0" applyFont="1" applyFill="1" applyBorder="1" applyAlignment="1">
      <alignment/>
    </xf>
    <xf numFmtId="2" fontId="8" fillId="0" borderId="19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4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34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181"/>
  <sheetViews>
    <sheetView tabSelected="1" zoomScalePageLayoutView="0" workbookViewId="0" topLeftCell="A7">
      <selection activeCell="I10" sqref="I10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2.28125" style="2" customWidth="1"/>
    <col min="4" max="4" width="13.140625" style="2" customWidth="1"/>
    <col min="5" max="5" width="10.28125" style="2" customWidth="1"/>
    <col min="6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5" ht="15.75">
      <c r="B7" s="125" t="s">
        <v>155</v>
      </c>
      <c r="C7" s="125"/>
      <c r="D7" s="4"/>
      <c r="E7" s="4"/>
    </row>
    <row r="8" spans="2:5" ht="15.75">
      <c r="B8" s="126" t="s">
        <v>179</v>
      </c>
      <c r="C8" s="126"/>
      <c r="D8" s="5"/>
      <c r="E8" s="3"/>
    </row>
    <row r="9" spans="2:5" ht="15.75">
      <c r="B9" s="126" t="s">
        <v>180</v>
      </c>
      <c r="C9" s="126"/>
      <c r="D9" s="5"/>
      <c r="E9" s="3"/>
    </row>
    <row r="10" spans="2:5" ht="15.75">
      <c r="B10" s="127" t="s">
        <v>156</v>
      </c>
      <c r="C10" s="127"/>
      <c r="D10" s="3"/>
      <c r="E10" s="3"/>
    </row>
    <row r="11" spans="2:5" ht="15.75">
      <c r="B11" s="127" t="s">
        <v>169</v>
      </c>
      <c r="C11" s="127"/>
      <c r="D11" s="3"/>
      <c r="E11" s="3"/>
    </row>
    <row r="14" spans="2:5" s="6" customFormat="1" ht="15.75">
      <c r="B14" s="2"/>
      <c r="C14" s="2"/>
      <c r="D14" s="2"/>
      <c r="E14" s="2"/>
    </row>
    <row r="15" spans="1:3" s="6" customFormat="1" ht="18.75">
      <c r="A15" s="120" t="s">
        <v>170</v>
      </c>
      <c r="B15" s="120"/>
      <c r="C15" s="7"/>
    </row>
    <row r="16" spans="1:3" s="6" customFormat="1" ht="15.75">
      <c r="A16" s="1"/>
      <c r="B16" s="1"/>
      <c r="C16" s="8"/>
    </row>
    <row r="17" spans="1:4" s="11" customFormat="1" ht="15.75" customHeight="1">
      <c r="A17" s="9" t="s">
        <v>0</v>
      </c>
      <c r="B17" s="10"/>
      <c r="C17" s="121">
        <v>2018</v>
      </c>
      <c r="D17" s="123"/>
    </row>
    <row r="18" spans="1:4" s="11" customFormat="1" ht="15.75">
      <c r="A18" s="12" t="s">
        <v>1</v>
      </c>
      <c r="B18" s="13" t="s">
        <v>2</v>
      </c>
      <c r="C18" s="122"/>
      <c r="D18" s="124"/>
    </row>
    <row r="19" spans="1:4" s="11" customFormat="1" ht="16.5" thickBot="1">
      <c r="A19" s="12" t="s">
        <v>3</v>
      </c>
      <c r="B19" s="14"/>
      <c r="C19" s="108" t="s">
        <v>157</v>
      </c>
      <c r="D19" s="105"/>
    </row>
    <row r="20" spans="1:4" s="11" customFormat="1" ht="16.5" thickBot="1">
      <c r="A20" s="110" t="s">
        <v>4</v>
      </c>
      <c r="B20" s="15" t="s">
        <v>5</v>
      </c>
      <c r="C20" s="111">
        <f>C21+C38+C80+C57+C74+C55</f>
        <v>27398583</v>
      </c>
      <c r="D20" s="72"/>
    </row>
    <row r="21" spans="1:4" s="6" customFormat="1" ht="15.75">
      <c r="A21" s="17" t="s">
        <v>6</v>
      </c>
      <c r="B21" s="18" t="s">
        <v>7</v>
      </c>
      <c r="C21" s="109">
        <f>C22+C25+C36</f>
        <v>15867352</v>
      </c>
      <c r="D21" s="72"/>
    </row>
    <row r="22" spans="1:4" s="19" customFormat="1" ht="15.75">
      <c r="A22" s="17" t="s">
        <v>8</v>
      </c>
      <c r="B22" s="18" t="s">
        <v>9</v>
      </c>
      <c r="C22" s="16">
        <f>C23+C24</f>
        <v>13777393</v>
      </c>
      <c r="D22" s="72"/>
    </row>
    <row r="23" spans="1:4" s="23" customFormat="1" ht="15.75">
      <c r="A23" s="20" t="s">
        <v>10</v>
      </c>
      <c r="B23" s="21" t="s">
        <v>171</v>
      </c>
      <c r="C23" s="22">
        <v>96528</v>
      </c>
      <c r="D23" s="72"/>
    </row>
    <row r="24" spans="1:4" s="27" customFormat="1" ht="15">
      <c r="A24" s="24" t="s">
        <v>11</v>
      </c>
      <c r="B24" s="25" t="s">
        <v>172</v>
      </c>
      <c r="C24" s="26">
        <v>13680865</v>
      </c>
      <c r="D24" s="72"/>
    </row>
    <row r="25" spans="1:4" s="19" customFormat="1" ht="15.75">
      <c r="A25" s="28" t="s">
        <v>12</v>
      </c>
      <c r="B25" s="29" t="s">
        <v>13</v>
      </c>
      <c r="C25" s="16">
        <f>C26+C29+C32+C35</f>
        <v>2029959</v>
      </c>
      <c r="D25" s="72"/>
    </row>
    <row r="26" spans="1:4" s="23" customFormat="1" ht="15.75">
      <c r="A26" s="28" t="s">
        <v>14</v>
      </c>
      <c r="B26" s="29" t="s">
        <v>15</v>
      </c>
      <c r="C26" s="16">
        <f>C27+C28</f>
        <v>1557788</v>
      </c>
      <c r="D26" s="72"/>
    </row>
    <row r="27" spans="1:4" s="27" customFormat="1" ht="15">
      <c r="A27" s="24" t="s">
        <v>16</v>
      </c>
      <c r="B27" s="25" t="s">
        <v>17</v>
      </c>
      <c r="C27" s="26">
        <v>1433187</v>
      </c>
      <c r="D27" s="72"/>
    </row>
    <row r="28" spans="1:4" s="27" customFormat="1" ht="15.75">
      <c r="A28" s="20" t="s">
        <v>18</v>
      </c>
      <c r="B28" s="30" t="s">
        <v>19</v>
      </c>
      <c r="C28" s="22">
        <v>124601</v>
      </c>
      <c r="D28" s="72"/>
    </row>
    <row r="29" spans="1:4" s="27" customFormat="1" ht="15.75">
      <c r="A29" s="28" t="s">
        <v>20</v>
      </c>
      <c r="B29" s="31" t="s">
        <v>21</v>
      </c>
      <c r="C29" s="16">
        <f>C30+C31</f>
        <v>320770</v>
      </c>
      <c r="D29" s="72"/>
    </row>
    <row r="30" spans="1:4" s="27" customFormat="1" ht="15">
      <c r="A30" s="32" t="s">
        <v>22</v>
      </c>
      <c r="B30" s="33" t="s">
        <v>23</v>
      </c>
      <c r="C30" s="26">
        <v>300158</v>
      </c>
      <c r="D30" s="72"/>
    </row>
    <row r="31" spans="1:4" s="27" customFormat="1" ht="15">
      <c r="A31" s="34" t="s">
        <v>24</v>
      </c>
      <c r="B31" s="35" t="s">
        <v>163</v>
      </c>
      <c r="C31" s="36">
        <v>20612</v>
      </c>
      <c r="D31" s="72"/>
    </row>
    <row r="32" spans="1:4" s="27" customFormat="1" ht="15.75">
      <c r="A32" s="28" t="s">
        <v>145</v>
      </c>
      <c r="B32" s="31" t="s">
        <v>144</v>
      </c>
      <c r="C32" s="16">
        <f>C33+C34</f>
        <v>111401</v>
      </c>
      <c r="D32" s="72"/>
    </row>
    <row r="33" spans="1:4" s="27" customFormat="1" ht="15">
      <c r="A33" s="32" t="s">
        <v>146</v>
      </c>
      <c r="B33" s="33" t="s">
        <v>148</v>
      </c>
      <c r="C33" s="26">
        <v>94327</v>
      </c>
      <c r="D33" s="72"/>
    </row>
    <row r="34" spans="1:4" s="27" customFormat="1" ht="18.75" customHeight="1">
      <c r="A34" s="34" t="s">
        <v>147</v>
      </c>
      <c r="B34" s="35" t="s">
        <v>149</v>
      </c>
      <c r="C34" s="36">
        <v>17074</v>
      </c>
      <c r="D34" s="72"/>
    </row>
    <row r="35" spans="1:4" s="27" customFormat="1" ht="15">
      <c r="A35" s="34" t="s">
        <v>12</v>
      </c>
      <c r="B35" s="35" t="s">
        <v>160</v>
      </c>
      <c r="C35" s="36">
        <v>40000</v>
      </c>
      <c r="D35" s="72"/>
    </row>
    <row r="36" spans="1:4" s="27" customFormat="1" ht="14.25">
      <c r="A36" s="37" t="s">
        <v>25</v>
      </c>
      <c r="B36" s="38" t="s">
        <v>26</v>
      </c>
      <c r="C36" s="39">
        <f>C37</f>
        <v>60000</v>
      </c>
      <c r="D36" s="72"/>
    </row>
    <row r="37" spans="1:4" s="27" customFormat="1" ht="15">
      <c r="A37" s="34" t="s">
        <v>27</v>
      </c>
      <c r="B37" s="35" t="s">
        <v>28</v>
      </c>
      <c r="C37" s="36">
        <v>60000</v>
      </c>
      <c r="D37" s="72"/>
    </row>
    <row r="38" spans="1:4" s="27" customFormat="1" ht="15.75">
      <c r="A38" s="40" t="s">
        <v>29</v>
      </c>
      <c r="B38" s="41" t="s">
        <v>30</v>
      </c>
      <c r="C38" s="39">
        <f>C39+C41+C44+C45+C53+C52+C51+C47</f>
        <v>266505</v>
      </c>
      <c r="D38" s="72"/>
    </row>
    <row r="39" spans="1:4" s="27" customFormat="1" ht="14.25">
      <c r="A39" s="42" t="s">
        <v>165</v>
      </c>
      <c r="B39" s="43" t="s">
        <v>167</v>
      </c>
      <c r="C39" s="39">
        <f>C40</f>
        <v>0</v>
      </c>
      <c r="D39" s="72"/>
    </row>
    <row r="40" spans="1:4" s="27" customFormat="1" ht="15">
      <c r="A40" s="32" t="s">
        <v>166</v>
      </c>
      <c r="B40" s="44" t="s">
        <v>167</v>
      </c>
      <c r="C40" s="36"/>
      <c r="D40" s="72"/>
    </row>
    <row r="41" spans="1:4" s="27" customFormat="1" ht="14.25">
      <c r="A41" s="42" t="s">
        <v>31</v>
      </c>
      <c r="B41" s="43" t="s">
        <v>32</v>
      </c>
      <c r="C41" s="39">
        <f>C42+C43</f>
        <v>0</v>
      </c>
      <c r="D41" s="72"/>
    </row>
    <row r="42" spans="1:4" s="27" customFormat="1" ht="18" customHeight="1">
      <c r="A42" s="32" t="s">
        <v>33</v>
      </c>
      <c r="B42" s="44" t="s">
        <v>34</v>
      </c>
      <c r="C42" s="36"/>
      <c r="D42" s="72"/>
    </row>
    <row r="43" spans="1:4" s="27" customFormat="1" ht="15">
      <c r="A43" s="32" t="s">
        <v>35</v>
      </c>
      <c r="B43" s="44" t="s">
        <v>36</v>
      </c>
      <c r="C43" s="36"/>
      <c r="D43" s="72"/>
    </row>
    <row r="44" spans="1:5" s="46" customFormat="1" ht="14.25" customHeight="1">
      <c r="A44" s="42" t="s">
        <v>37</v>
      </c>
      <c r="B44" s="43" t="s">
        <v>38</v>
      </c>
      <c r="C44" s="39">
        <v>20000</v>
      </c>
      <c r="D44" s="72"/>
      <c r="E44" s="45"/>
    </row>
    <row r="45" spans="1:4" s="27" customFormat="1" ht="14.25">
      <c r="A45" s="42" t="s">
        <v>39</v>
      </c>
      <c r="B45" s="43" t="s">
        <v>40</v>
      </c>
      <c r="C45" s="39">
        <f>C46</f>
        <v>20500</v>
      </c>
      <c r="D45" s="72"/>
    </row>
    <row r="46" spans="1:4" s="27" customFormat="1" ht="15">
      <c r="A46" s="32" t="s">
        <v>41</v>
      </c>
      <c r="B46" s="44" t="s">
        <v>42</v>
      </c>
      <c r="C46" s="36">
        <v>20500</v>
      </c>
      <c r="D46" s="72"/>
    </row>
    <row r="47" spans="1:4" s="27" customFormat="1" ht="14.25">
      <c r="A47" s="47" t="s">
        <v>132</v>
      </c>
      <c r="B47" s="43" t="s">
        <v>133</v>
      </c>
      <c r="C47" s="39">
        <f>C48+C49+C50</f>
        <v>5000</v>
      </c>
      <c r="D47" s="72"/>
    </row>
    <row r="48" spans="1:4" s="46" customFormat="1" ht="27.75" customHeight="1">
      <c r="A48" s="32" t="s">
        <v>127</v>
      </c>
      <c r="B48" s="44" t="s">
        <v>128</v>
      </c>
      <c r="C48" s="36">
        <v>5000</v>
      </c>
      <c r="D48" s="72"/>
    </row>
    <row r="49" spans="1:4" s="27" customFormat="1" ht="15">
      <c r="A49" s="32" t="s">
        <v>129</v>
      </c>
      <c r="B49" s="44" t="s">
        <v>130</v>
      </c>
      <c r="C49" s="36">
        <v>0</v>
      </c>
      <c r="D49" s="72"/>
    </row>
    <row r="50" spans="1:4" s="27" customFormat="1" ht="15">
      <c r="A50" s="32" t="s">
        <v>131</v>
      </c>
      <c r="B50" s="44" t="s">
        <v>178</v>
      </c>
      <c r="C50" s="36"/>
      <c r="D50" s="72"/>
    </row>
    <row r="51" spans="1:4" s="27" customFormat="1" ht="12.75" customHeight="1">
      <c r="A51" s="47" t="s">
        <v>43</v>
      </c>
      <c r="B51" s="43" t="s">
        <v>44</v>
      </c>
      <c r="C51" s="39">
        <v>11950</v>
      </c>
      <c r="D51" s="72"/>
    </row>
    <row r="52" spans="1:4" s="27" customFormat="1" ht="14.25">
      <c r="A52" s="47" t="s">
        <v>45</v>
      </c>
      <c r="B52" s="43" t="s">
        <v>46</v>
      </c>
      <c r="C52" s="48">
        <v>86000</v>
      </c>
      <c r="D52" s="72"/>
    </row>
    <row r="53" spans="1:5" s="27" customFormat="1" ht="14.25">
      <c r="A53" s="42" t="s">
        <v>47</v>
      </c>
      <c r="B53" s="43" t="s">
        <v>48</v>
      </c>
      <c r="C53" s="39">
        <f>C54</f>
        <v>123055</v>
      </c>
      <c r="D53" s="72"/>
      <c r="E53" s="45"/>
    </row>
    <row r="54" spans="1:4" s="27" customFormat="1" ht="16.5" customHeight="1">
      <c r="A54" s="32" t="s">
        <v>49</v>
      </c>
      <c r="B54" s="44" t="s">
        <v>50</v>
      </c>
      <c r="C54" s="49">
        <v>123055</v>
      </c>
      <c r="D54" s="72"/>
    </row>
    <row r="55" spans="1:4" s="27" customFormat="1" ht="18" customHeight="1">
      <c r="A55" s="47" t="s">
        <v>150</v>
      </c>
      <c r="B55" s="43" t="s">
        <v>151</v>
      </c>
      <c r="C55" s="48">
        <f>C56</f>
        <v>10000</v>
      </c>
      <c r="D55" s="72"/>
    </row>
    <row r="56" spans="1:4" s="27" customFormat="1" ht="15">
      <c r="A56" s="32" t="s">
        <v>152</v>
      </c>
      <c r="B56" s="44" t="s">
        <v>153</v>
      </c>
      <c r="C56" s="49">
        <v>10000</v>
      </c>
      <c r="D56" s="72"/>
    </row>
    <row r="57" spans="1:4" s="27" customFormat="1" ht="15.75" customHeight="1">
      <c r="A57" s="42" t="s">
        <v>51</v>
      </c>
      <c r="B57" s="43" t="s">
        <v>52</v>
      </c>
      <c r="C57" s="39">
        <f>C58+C72+C73+C71</f>
        <v>9972495</v>
      </c>
      <c r="D57" s="72"/>
    </row>
    <row r="58" spans="1:4" s="27" customFormat="1" ht="14.25">
      <c r="A58" s="47" t="s">
        <v>53</v>
      </c>
      <c r="B58" s="50" t="s">
        <v>54</v>
      </c>
      <c r="C58" s="51">
        <f>SUM(C59:C70)</f>
        <v>3836182</v>
      </c>
      <c r="D58" s="72"/>
    </row>
    <row r="59" spans="1:4" s="27" customFormat="1" ht="15">
      <c r="A59" s="52"/>
      <c r="B59" s="44" t="s">
        <v>158</v>
      </c>
      <c r="C59" s="26">
        <v>12834</v>
      </c>
      <c r="D59" s="72"/>
    </row>
    <row r="60" spans="1:4" s="27" customFormat="1" ht="15">
      <c r="A60" s="52"/>
      <c r="B60" s="53" t="s">
        <v>168</v>
      </c>
      <c r="C60" s="26">
        <v>160000</v>
      </c>
      <c r="D60" s="72"/>
    </row>
    <row r="61" spans="1:4" s="27" customFormat="1" ht="14.25">
      <c r="A61" s="54"/>
      <c r="B61" s="55" t="s">
        <v>55</v>
      </c>
      <c r="C61" s="106">
        <v>563888</v>
      </c>
      <c r="D61" s="72"/>
    </row>
    <row r="62" spans="1:4" s="27" customFormat="1" ht="27" customHeight="1">
      <c r="A62" s="57"/>
      <c r="B62" s="58" t="s">
        <v>56</v>
      </c>
      <c r="C62" s="107">
        <v>2056368</v>
      </c>
      <c r="D62" s="72"/>
    </row>
    <row r="63" spans="1:4" s="27" customFormat="1" ht="25.5">
      <c r="A63" s="57"/>
      <c r="B63" s="58" t="s">
        <v>57</v>
      </c>
      <c r="C63" s="107">
        <v>110296</v>
      </c>
      <c r="D63" s="72"/>
    </row>
    <row r="64" spans="1:4" s="27" customFormat="1" ht="29.25" customHeight="1">
      <c r="A64" s="57"/>
      <c r="B64" s="58" t="s">
        <v>58</v>
      </c>
      <c r="C64" s="107">
        <v>216984</v>
      </c>
      <c r="D64" s="72"/>
    </row>
    <row r="65" spans="1:4" s="11" customFormat="1" ht="14.25">
      <c r="A65" s="57"/>
      <c r="B65" s="58" t="s">
        <v>177</v>
      </c>
      <c r="C65" s="107">
        <v>17788</v>
      </c>
      <c r="D65" s="72"/>
    </row>
    <row r="66" spans="1:4" s="11" customFormat="1" ht="14.25">
      <c r="A66" s="57"/>
      <c r="B66" s="58" t="s">
        <v>59</v>
      </c>
      <c r="C66" s="107">
        <v>158981</v>
      </c>
      <c r="D66" s="72"/>
    </row>
    <row r="67" spans="1:4" s="11" customFormat="1" ht="14.25">
      <c r="A67" s="57"/>
      <c r="B67" s="58" t="s">
        <v>60</v>
      </c>
      <c r="C67" s="107">
        <v>173482</v>
      </c>
      <c r="D67" s="72"/>
    </row>
    <row r="68" spans="1:4" s="11" customFormat="1" ht="14.25">
      <c r="A68" s="57"/>
      <c r="B68" s="58" t="s">
        <v>164</v>
      </c>
      <c r="C68" s="107">
        <v>200327</v>
      </c>
      <c r="D68" s="72"/>
    </row>
    <row r="69" spans="1:4" s="11" customFormat="1" ht="14.25">
      <c r="A69" s="57"/>
      <c r="B69" s="58" t="s">
        <v>162</v>
      </c>
      <c r="C69" s="59">
        <v>47982</v>
      </c>
      <c r="D69" s="72"/>
    </row>
    <row r="70" spans="1:4" s="11" customFormat="1" ht="14.25">
      <c r="A70" s="57"/>
      <c r="B70" s="58" t="s">
        <v>154</v>
      </c>
      <c r="C70" s="59">
        <v>117252</v>
      </c>
      <c r="D70" s="72"/>
    </row>
    <row r="71" spans="1:4" s="62" customFormat="1" ht="15">
      <c r="A71" s="60" t="s">
        <v>61</v>
      </c>
      <c r="B71" s="61" t="s">
        <v>62</v>
      </c>
      <c r="C71" s="39">
        <v>5239730</v>
      </c>
      <c r="D71" s="72"/>
    </row>
    <row r="72" spans="1:4" s="27" customFormat="1" ht="14.25">
      <c r="A72" s="63" t="s">
        <v>63</v>
      </c>
      <c r="B72" s="64" t="s">
        <v>64</v>
      </c>
      <c r="C72" s="51">
        <v>896583</v>
      </c>
      <c r="D72" s="72"/>
    </row>
    <row r="73" spans="1:5" s="27" customFormat="1" ht="25.5" customHeight="1">
      <c r="A73" s="47" t="s">
        <v>65</v>
      </c>
      <c r="B73" s="65" t="s">
        <v>66</v>
      </c>
      <c r="C73" s="51"/>
      <c r="D73" s="72"/>
      <c r="E73" s="45"/>
    </row>
    <row r="74" spans="1:4" s="11" customFormat="1" ht="15.75">
      <c r="A74" s="28" t="s">
        <v>67</v>
      </c>
      <c r="B74" s="66" t="s">
        <v>68</v>
      </c>
      <c r="C74" s="16">
        <f>C76</f>
        <v>475658</v>
      </c>
      <c r="D74" s="72"/>
    </row>
    <row r="75" spans="1:4" s="11" customFormat="1" ht="15.75">
      <c r="A75" s="28" t="s">
        <v>69</v>
      </c>
      <c r="B75" s="66" t="s">
        <v>70</v>
      </c>
      <c r="C75" s="16"/>
      <c r="D75" s="72"/>
    </row>
    <row r="76" spans="1:4" s="11" customFormat="1" ht="14.25">
      <c r="A76" s="63" t="s">
        <v>71</v>
      </c>
      <c r="B76" s="64" t="s">
        <v>72</v>
      </c>
      <c r="C76" s="51">
        <f>SUM(C78,C77,C79)</f>
        <v>475658</v>
      </c>
      <c r="D76" s="72"/>
    </row>
    <row r="77" spans="1:4" s="62" customFormat="1" ht="15">
      <c r="A77" s="67" t="s">
        <v>73</v>
      </c>
      <c r="B77" s="68" t="s">
        <v>74</v>
      </c>
      <c r="C77" s="56">
        <v>434058</v>
      </c>
      <c r="D77" s="72"/>
    </row>
    <row r="78" spans="1:4" s="11" customFormat="1" ht="14.25">
      <c r="A78" s="54" t="s">
        <v>73</v>
      </c>
      <c r="B78" s="69" t="s">
        <v>75</v>
      </c>
      <c r="C78" s="56">
        <v>21600</v>
      </c>
      <c r="D78" s="72"/>
    </row>
    <row r="79" spans="1:10" s="11" customFormat="1" ht="14.25">
      <c r="A79" s="70" t="s">
        <v>76</v>
      </c>
      <c r="B79" s="71" t="s">
        <v>77</v>
      </c>
      <c r="C79" s="56">
        <v>20000</v>
      </c>
      <c r="D79" s="72"/>
      <c r="J79" s="72"/>
    </row>
    <row r="80" spans="1:10" s="11" customFormat="1" ht="15.75">
      <c r="A80" s="28" t="s">
        <v>78</v>
      </c>
      <c r="B80" s="66" t="s">
        <v>79</v>
      </c>
      <c r="C80" s="16">
        <f>SUM(C81,C85,C106)</f>
        <v>806573</v>
      </c>
      <c r="D80" s="72"/>
      <c r="J80" s="72"/>
    </row>
    <row r="81" spans="1:4" s="11" customFormat="1" ht="14.25">
      <c r="A81" s="52" t="s">
        <v>80</v>
      </c>
      <c r="B81" s="65" t="s">
        <v>81</v>
      </c>
      <c r="C81" s="51">
        <f>SUM(C82)</f>
        <v>0</v>
      </c>
      <c r="D81" s="72"/>
    </row>
    <row r="82" spans="1:4" s="11" customFormat="1" ht="14.25">
      <c r="A82" s="73" t="s">
        <v>82</v>
      </c>
      <c r="B82" s="74" t="s">
        <v>83</v>
      </c>
      <c r="C82" s="75">
        <f>SUM(C84)</f>
        <v>0</v>
      </c>
      <c r="D82" s="72"/>
    </row>
    <row r="83" spans="1:4" s="11" customFormat="1" ht="14.25">
      <c r="A83" s="73"/>
      <c r="B83" s="74" t="s">
        <v>84</v>
      </c>
      <c r="C83" s="75"/>
      <c r="D83" s="72"/>
    </row>
    <row r="84" spans="1:4" s="78" customFormat="1" ht="12.75" customHeight="1">
      <c r="A84" s="54" t="s">
        <v>85</v>
      </c>
      <c r="B84" s="76" t="s">
        <v>173</v>
      </c>
      <c r="C84" s="77"/>
      <c r="D84" s="72"/>
    </row>
    <row r="85" spans="1:4" s="11" customFormat="1" ht="14.25">
      <c r="A85" s="37" t="s">
        <v>86</v>
      </c>
      <c r="B85" s="65" t="s">
        <v>87</v>
      </c>
      <c r="C85" s="51">
        <f>SUM(C88,C92,C94,C100)</f>
        <v>540231</v>
      </c>
      <c r="D85" s="72"/>
    </row>
    <row r="86" spans="1:4" s="62" customFormat="1" ht="12.75" customHeight="1">
      <c r="A86" s="79"/>
      <c r="B86" s="80" t="s">
        <v>88</v>
      </c>
      <c r="C86" s="81"/>
      <c r="D86" s="72"/>
    </row>
    <row r="87" spans="1:4" s="11" customFormat="1" ht="12.75" customHeight="1">
      <c r="A87" s="79" t="s">
        <v>134</v>
      </c>
      <c r="B87" s="80" t="s">
        <v>135</v>
      </c>
      <c r="C87" s="81"/>
      <c r="D87" s="72"/>
    </row>
    <row r="88" spans="1:4" s="62" customFormat="1" ht="12.75" customHeight="1">
      <c r="A88" s="73" t="s">
        <v>89</v>
      </c>
      <c r="B88" s="74" t="s">
        <v>90</v>
      </c>
      <c r="C88" s="75">
        <f>C89+C90+C91</f>
        <v>210802</v>
      </c>
      <c r="D88" s="72"/>
    </row>
    <row r="89" spans="1:4" s="62" customFormat="1" ht="15">
      <c r="A89" s="54" t="s">
        <v>91</v>
      </c>
      <c r="B89" s="82" t="s">
        <v>92</v>
      </c>
      <c r="C89" s="83">
        <v>36652</v>
      </c>
      <c r="D89" s="72"/>
    </row>
    <row r="90" spans="1:4" s="62" customFormat="1" ht="15">
      <c r="A90" s="54" t="s">
        <v>93</v>
      </c>
      <c r="B90" s="82" t="s">
        <v>94</v>
      </c>
      <c r="C90" s="83">
        <v>161800</v>
      </c>
      <c r="D90" s="72"/>
    </row>
    <row r="91" spans="1:4" s="62" customFormat="1" ht="15">
      <c r="A91" s="54" t="s">
        <v>95</v>
      </c>
      <c r="B91" s="76" t="s">
        <v>96</v>
      </c>
      <c r="C91" s="77">
        <v>12350</v>
      </c>
      <c r="D91" s="72"/>
    </row>
    <row r="92" spans="1:4" s="11" customFormat="1" ht="12.75" customHeight="1">
      <c r="A92" s="73" t="s">
        <v>97</v>
      </c>
      <c r="B92" s="84" t="s">
        <v>98</v>
      </c>
      <c r="C92" s="75">
        <f>SUM(C93)</f>
        <v>445</v>
      </c>
      <c r="D92" s="72"/>
    </row>
    <row r="93" spans="1:4" s="62" customFormat="1" ht="12.75" customHeight="1">
      <c r="A93" s="54" t="s">
        <v>99</v>
      </c>
      <c r="B93" s="69" t="s">
        <v>100</v>
      </c>
      <c r="C93" s="83">
        <v>445</v>
      </c>
      <c r="D93" s="72"/>
    </row>
    <row r="94" spans="1:4" s="62" customFormat="1" ht="12.75" customHeight="1">
      <c r="A94" s="73" t="s">
        <v>101</v>
      </c>
      <c r="B94" s="84" t="s">
        <v>102</v>
      </c>
      <c r="C94" s="75">
        <f>SUM(C95:C99)</f>
        <v>217688</v>
      </c>
      <c r="D94" s="72"/>
    </row>
    <row r="95" spans="1:4" s="62" customFormat="1" ht="12.75" customHeight="1">
      <c r="A95" s="54" t="s">
        <v>103</v>
      </c>
      <c r="B95" s="69" t="s">
        <v>104</v>
      </c>
      <c r="C95" s="83">
        <v>80238</v>
      </c>
      <c r="D95" s="72"/>
    </row>
    <row r="96" spans="1:4" s="62" customFormat="1" ht="12.75" customHeight="1">
      <c r="A96" s="54" t="s">
        <v>159</v>
      </c>
      <c r="B96" s="69" t="s">
        <v>161</v>
      </c>
      <c r="C96" s="83">
        <v>4200</v>
      </c>
      <c r="D96" s="72"/>
    </row>
    <row r="97" spans="1:4" s="62" customFormat="1" ht="12.75" customHeight="1">
      <c r="A97" s="54" t="s">
        <v>105</v>
      </c>
      <c r="B97" s="69" t="s">
        <v>106</v>
      </c>
      <c r="C97" s="83">
        <v>3000</v>
      </c>
      <c r="D97" s="72"/>
    </row>
    <row r="98" spans="1:4" s="62" customFormat="1" ht="12.75" customHeight="1">
      <c r="A98" s="54" t="s">
        <v>107</v>
      </c>
      <c r="B98" s="69" t="s">
        <v>108</v>
      </c>
      <c r="C98" s="83">
        <v>130000</v>
      </c>
      <c r="D98" s="72"/>
    </row>
    <row r="99" spans="1:4" s="62" customFormat="1" ht="15">
      <c r="A99" s="54" t="s">
        <v>136</v>
      </c>
      <c r="B99" s="69" t="s">
        <v>137</v>
      </c>
      <c r="C99" s="83">
        <v>250</v>
      </c>
      <c r="D99" s="72"/>
    </row>
    <row r="100" spans="1:4" s="62" customFormat="1" ht="15">
      <c r="A100" s="73" t="s">
        <v>109</v>
      </c>
      <c r="B100" s="84" t="s">
        <v>110</v>
      </c>
      <c r="C100" s="75">
        <f>SUM(C101:C105)</f>
        <v>111296</v>
      </c>
      <c r="D100" s="72"/>
    </row>
    <row r="101" spans="1:5" s="11" customFormat="1" ht="27.75" customHeight="1">
      <c r="A101" s="54" t="s">
        <v>111</v>
      </c>
      <c r="B101" s="69" t="s">
        <v>112</v>
      </c>
      <c r="C101" s="83">
        <v>10592</v>
      </c>
      <c r="D101" s="72"/>
      <c r="E101" s="85"/>
    </row>
    <row r="102" spans="1:5" s="11" customFormat="1" ht="27.75" customHeight="1">
      <c r="A102" s="54" t="s">
        <v>113</v>
      </c>
      <c r="B102" s="69" t="s">
        <v>114</v>
      </c>
      <c r="C102" s="83">
        <v>5688</v>
      </c>
      <c r="D102" s="72"/>
      <c r="E102" s="86"/>
    </row>
    <row r="103" spans="1:4" s="62" customFormat="1" ht="15">
      <c r="A103" s="54" t="s">
        <v>115</v>
      </c>
      <c r="B103" s="69" t="s">
        <v>116</v>
      </c>
      <c r="C103" s="83">
        <v>35000</v>
      </c>
      <c r="D103" s="72"/>
    </row>
    <row r="104" spans="1:4" s="6" customFormat="1" ht="15.75">
      <c r="A104" s="54" t="s">
        <v>138</v>
      </c>
      <c r="B104" s="69" t="s">
        <v>139</v>
      </c>
      <c r="C104" s="83"/>
      <c r="D104" s="72"/>
    </row>
    <row r="105" spans="1:4" ht="15.75">
      <c r="A105" s="54" t="s">
        <v>117</v>
      </c>
      <c r="B105" s="69" t="s">
        <v>118</v>
      </c>
      <c r="C105" s="83">
        <v>60016</v>
      </c>
      <c r="D105" s="72"/>
    </row>
    <row r="106" spans="1:4" s="27" customFormat="1" ht="14.25">
      <c r="A106" s="87" t="s">
        <v>140</v>
      </c>
      <c r="B106" s="84" t="s">
        <v>141</v>
      </c>
      <c r="C106" s="51">
        <f>C107+C108+C110+C109</f>
        <v>266342</v>
      </c>
      <c r="D106" s="72"/>
    </row>
    <row r="107" spans="1:4" s="27" customFormat="1" ht="14.25">
      <c r="A107" s="87" t="s">
        <v>119</v>
      </c>
      <c r="B107" s="84" t="s">
        <v>120</v>
      </c>
      <c r="C107" s="75">
        <v>35000</v>
      </c>
      <c r="D107" s="72"/>
    </row>
    <row r="108" spans="1:4" s="27" customFormat="1" ht="14.25">
      <c r="A108" s="87" t="s">
        <v>125</v>
      </c>
      <c r="B108" s="84" t="s">
        <v>126</v>
      </c>
      <c r="C108" s="75">
        <v>4296</v>
      </c>
      <c r="D108" s="72"/>
    </row>
    <row r="109" spans="1:4" s="27" customFormat="1" ht="14.25">
      <c r="A109" s="87" t="s">
        <v>142</v>
      </c>
      <c r="B109" s="84" t="s">
        <v>143</v>
      </c>
      <c r="C109" s="75"/>
      <c r="D109" s="72"/>
    </row>
    <row r="110" spans="1:4" s="27" customFormat="1" ht="15" thickBot="1">
      <c r="A110" s="52" t="s">
        <v>121</v>
      </c>
      <c r="B110" s="84" t="s">
        <v>122</v>
      </c>
      <c r="C110" s="112">
        <v>227046</v>
      </c>
      <c r="D110" s="72"/>
    </row>
    <row r="111" spans="1:4" s="27" customFormat="1" ht="16.5" thickBot="1">
      <c r="A111" s="115"/>
      <c r="B111" s="15" t="s">
        <v>174</v>
      </c>
      <c r="C111" s="116">
        <f>C112+C113</f>
        <v>19264803</v>
      </c>
      <c r="D111" s="72"/>
    </row>
    <row r="112" spans="1:4" s="27" customFormat="1" ht="15.75">
      <c r="A112" s="118"/>
      <c r="B112" s="113" t="s">
        <v>123</v>
      </c>
      <c r="C112" s="114">
        <v>13795324</v>
      </c>
      <c r="D112" s="72"/>
    </row>
    <row r="113" spans="1:4" s="27" customFormat="1" ht="15.75">
      <c r="A113" s="119"/>
      <c r="B113" s="88" t="s">
        <v>124</v>
      </c>
      <c r="C113" s="89">
        <v>5469479</v>
      </c>
      <c r="D113" s="72"/>
    </row>
    <row r="114" spans="1:4" s="27" customFormat="1" ht="12.75">
      <c r="A114" s="90"/>
      <c r="B114" s="91"/>
      <c r="D114" s="82"/>
    </row>
    <row r="115" spans="1:4" s="27" customFormat="1" ht="12.75">
      <c r="A115" s="90"/>
      <c r="B115" s="91"/>
      <c r="D115" s="82"/>
    </row>
    <row r="116" spans="1:3" s="27" customFormat="1" ht="12.75">
      <c r="A116" s="90"/>
      <c r="B116" s="91" t="s">
        <v>176</v>
      </c>
      <c r="C116" s="117" t="s">
        <v>175</v>
      </c>
    </row>
    <row r="117" spans="1:2" ht="15.75">
      <c r="A117" s="92"/>
      <c r="B117" s="93"/>
    </row>
    <row r="118" spans="1:2" s="27" customFormat="1" ht="12.75">
      <c r="A118" s="94"/>
      <c r="B118" s="91"/>
    </row>
    <row r="119" spans="1:2" s="27" customFormat="1" ht="12.75">
      <c r="A119" s="90"/>
      <c r="B119" s="91"/>
    </row>
    <row r="120" spans="1:2" ht="15.75">
      <c r="A120" s="95"/>
      <c r="B120" s="93"/>
    </row>
    <row r="121" spans="1:2" s="27" customFormat="1" ht="12.75">
      <c r="A121" s="90"/>
      <c r="B121" s="91"/>
    </row>
    <row r="122" spans="1:2" s="27" customFormat="1" ht="12.75">
      <c r="A122" s="90"/>
      <c r="B122" s="91"/>
    </row>
    <row r="123" spans="1:2" s="27" customFormat="1" ht="12.75">
      <c r="A123" s="90"/>
      <c r="B123" s="91"/>
    </row>
    <row r="124" spans="1:2" s="27" customFormat="1" ht="12.75">
      <c r="A124" s="90"/>
      <c r="B124" s="91"/>
    </row>
    <row r="125" spans="1:2" s="27" customFormat="1" ht="12.75">
      <c r="A125" s="90"/>
      <c r="B125" s="91"/>
    </row>
    <row r="126" spans="1:2" s="27" customFormat="1" ht="12.75">
      <c r="A126" s="90"/>
      <c r="B126" s="91"/>
    </row>
    <row r="127" spans="1:2" s="27" customFormat="1" ht="12.75">
      <c r="A127" s="90"/>
      <c r="B127" s="91"/>
    </row>
    <row r="128" spans="1:2" s="27" customFormat="1" ht="12.75">
      <c r="A128" s="90"/>
      <c r="B128" s="91"/>
    </row>
    <row r="129" spans="1:2" s="27" customFormat="1" ht="12.75">
      <c r="A129" s="90"/>
      <c r="B129" s="91"/>
    </row>
    <row r="130" spans="1:2" s="27" customFormat="1" ht="12.75">
      <c r="A130" s="90"/>
      <c r="B130" s="91"/>
    </row>
    <row r="131" spans="1:2" s="27" customFormat="1" ht="12.75">
      <c r="A131" s="90"/>
      <c r="B131" s="91"/>
    </row>
    <row r="132" spans="1:2" s="27" customFormat="1" ht="12.75">
      <c r="A132" s="90"/>
      <c r="B132" s="91"/>
    </row>
    <row r="133" spans="1:2" s="27" customFormat="1" ht="12.75">
      <c r="A133" s="90"/>
      <c r="B133" s="91"/>
    </row>
    <row r="134" spans="1:2" s="27" customFormat="1" ht="12.75">
      <c r="A134" s="90"/>
      <c r="B134" s="91"/>
    </row>
    <row r="135" spans="1:2" s="27" customFormat="1" ht="12.75">
      <c r="A135" s="90"/>
      <c r="B135" s="91"/>
    </row>
    <row r="136" spans="1:2" s="27" customFormat="1" ht="12.75">
      <c r="A136" s="90"/>
      <c r="B136" s="91"/>
    </row>
    <row r="137" spans="1:2" s="27" customFormat="1" ht="12.75">
      <c r="A137" s="96"/>
      <c r="B137" s="97"/>
    </row>
    <row r="138" spans="1:2" s="27" customFormat="1" ht="12.75">
      <c r="A138" s="96"/>
      <c r="B138" s="97"/>
    </row>
    <row r="139" spans="1:2" s="6" customFormat="1" ht="15.75">
      <c r="A139" s="95"/>
      <c r="B139" s="93"/>
    </row>
    <row r="140" spans="1:2" s="27" customFormat="1" ht="12.75">
      <c r="A140" s="90"/>
      <c r="B140" s="91"/>
    </row>
    <row r="141" spans="1:2" s="27" customFormat="1" ht="12.75">
      <c r="A141" s="90"/>
      <c r="B141" s="91"/>
    </row>
    <row r="142" spans="1:2" s="27" customFormat="1" ht="12.75">
      <c r="A142" s="90"/>
      <c r="B142" s="91"/>
    </row>
    <row r="143" spans="1:2" s="27" customFormat="1" ht="12.75">
      <c r="A143" s="90"/>
      <c r="B143" s="91"/>
    </row>
    <row r="144" spans="1:2" s="27" customFormat="1" ht="12.75">
      <c r="A144" s="90"/>
      <c r="B144" s="91"/>
    </row>
    <row r="145" spans="1:2" s="27" customFormat="1" ht="12.75">
      <c r="A145" s="90"/>
      <c r="B145" s="91"/>
    </row>
    <row r="146" spans="1:2" s="27" customFormat="1" ht="12.75">
      <c r="A146" s="90"/>
      <c r="B146" s="82"/>
    </row>
    <row r="147" spans="1:2" s="27" customFormat="1" ht="12.75">
      <c r="A147" s="90"/>
      <c r="B147" s="82"/>
    </row>
    <row r="148" spans="1:2" s="27" customFormat="1" ht="12.75">
      <c r="A148" s="90"/>
      <c r="B148" s="82"/>
    </row>
    <row r="149" spans="1:2" s="27" customFormat="1" ht="12.75">
      <c r="A149" s="90"/>
      <c r="B149" s="82"/>
    </row>
    <row r="150" spans="1:2" s="27" customFormat="1" ht="12.75">
      <c r="A150" s="90"/>
      <c r="B150" s="91"/>
    </row>
    <row r="151" spans="1:2" s="27" customFormat="1" ht="12.75">
      <c r="A151" s="90"/>
      <c r="B151" s="91"/>
    </row>
    <row r="152" spans="1:2" s="27" customFormat="1" ht="12.75">
      <c r="A152" s="90"/>
      <c r="B152" s="91"/>
    </row>
    <row r="153" spans="1:2" s="27" customFormat="1" ht="12.75">
      <c r="A153" s="90"/>
      <c r="B153" s="91"/>
    </row>
    <row r="154" spans="1:2" s="27" customFormat="1" ht="12.75">
      <c r="A154" s="90"/>
      <c r="B154" s="91"/>
    </row>
    <row r="155" spans="1:2" s="27" customFormat="1" ht="12.75">
      <c r="A155" s="90"/>
      <c r="B155" s="91"/>
    </row>
    <row r="156" spans="1:2" s="27" customFormat="1" ht="12.75">
      <c r="A156" s="90"/>
      <c r="B156" s="99"/>
    </row>
    <row r="157" spans="1:2" s="27" customFormat="1" ht="12.75">
      <c r="A157" s="90"/>
      <c r="B157" s="99"/>
    </row>
    <row r="158" spans="1:2" s="6" customFormat="1" ht="15.75">
      <c r="A158" s="92"/>
      <c r="B158" s="93"/>
    </row>
    <row r="159" spans="1:2" s="27" customFormat="1" ht="12.75">
      <c r="A159" s="90"/>
      <c r="B159" s="91"/>
    </row>
    <row r="160" spans="1:2" s="27" customFormat="1" ht="12.75">
      <c r="A160" s="90"/>
      <c r="B160" s="91"/>
    </row>
    <row r="161" spans="1:2" s="27" customFormat="1" ht="12.75">
      <c r="A161" s="90"/>
      <c r="B161" s="91"/>
    </row>
    <row r="162" spans="1:2" s="27" customFormat="1" ht="12.75">
      <c r="A162" s="90"/>
      <c r="B162" s="91"/>
    </row>
    <row r="163" spans="1:2" s="27" customFormat="1" ht="12.75">
      <c r="A163" s="90"/>
      <c r="B163" s="91"/>
    </row>
    <row r="164" spans="1:2" s="27" customFormat="1" ht="12.75">
      <c r="A164" s="90"/>
      <c r="B164" s="91"/>
    </row>
    <row r="165" spans="1:2" s="27" customFormat="1" ht="12.75">
      <c r="A165" s="90"/>
      <c r="B165" s="91"/>
    </row>
    <row r="166" spans="1:2" s="27" customFormat="1" ht="12.75">
      <c r="A166" s="90"/>
      <c r="B166" s="91"/>
    </row>
    <row r="167" spans="1:2" s="27" customFormat="1" ht="12.75">
      <c r="A167" s="90"/>
      <c r="B167" s="91"/>
    </row>
    <row r="168" spans="1:2" s="27" customFormat="1" ht="12.75">
      <c r="A168" s="90"/>
      <c r="B168" s="91"/>
    </row>
    <row r="169" spans="1:2" s="27" customFormat="1" ht="12.75">
      <c r="A169" s="90"/>
      <c r="B169" s="91"/>
    </row>
    <row r="170" spans="1:2" s="27" customFormat="1" ht="12.75">
      <c r="A170" s="90"/>
      <c r="B170" s="91"/>
    </row>
    <row r="171" spans="1:2" s="6" customFormat="1" ht="15.75">
      <c r="A171" s="100"/>
      <c r="B171" s="101"/>
    </row>
    <row r="172" spans="1:2" s="6" customFormat="1" ht="15.75">
      <c r="A172" s="100"/>
      <c r="B172" s="101"/>
    </row>
    <row r="173" spans="1:2" s="6" customFormat="1" ht="15.75">
      <c r="A173" s="102"/>
      <c r="B173" s="101"/>
    </row>
    <row r="174" spans="1:2" s="27" customFormat="1" ht="12.75">
      <c r="A174" s="103"/>
      <c r="B174" s="98"/>
    </row>
    <row r="175" spans="1:2" s="27" customFormat="1" ht="12.75">
      <c r="A175" s="103"/>
      <c r="B175" s="98"/>
    </row>
    <row r="176" spans="1:2" s="6" customFormat="1" ht="15.75">
      <c r="A176" s="102"/>
      <c r="B176" s="101"/>
    </row>
    <row r="177" spans="1:2" ht="18.75">
      <c r="A177" s="104"/>
      <c r="B177" s="104"/>
    </row>
    <row r="178" spans="1:2" ht="18.75">
      <c r="A178" s="104"/>
      <c r="B178" s="104"/>
    </row>
    <row r="179" spans="1:2" ht="15.75">
      <c r="A179" s="14"/>
      <c r="B179" s="14"/>
    </row>
    <row r="180" spans="1:2" ht="15.75">
      <c r="A180" s="14"/>
      <c r="B180" s="14"/>
    </row>
    <row r="181" spans="1:2" ht="15.75">
      <c r="A181" s="14"/>
      <c r="B181" s="14"/>
    </row>
  </sheetData>
  <sheetProtection/>
  <mergeCells count="9">
    <mergeCell ref="A112:A113"/>
    <mergeCell ref="A15:B15"/>
    <mergeCell ref="C17:C18"/>
    <mergeCell ref="D17:D18"/>
    <mergeCell ref="B7:C7"/>
    <mergeCell ref="B8:C8"/>
    <mergeCell ref="B9:C9"/>
    <mergeCell ref="B10:C10"/>
    <mergeCell ref="B11:C11"/>
  </mergeCells>
  <printOptions/>
  <pageMargins left="0.75" right="0.17" top="1" bottom="1" header="0.5" footer="0.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Agnese</cp:lastModifiedBy>
  <cp:lastPrinted>2018-01-11T14:54:35Z</cp:lastPrinted>
  <dcterms:created xsi:type="dcterms:W3CDTF">2011-09-30T05:27:19Z</dcterms:created>
  <dcterms:modified xsi:type="dcterms:W3CDTF">2018-01-22T14:00:39Z</dcterms:modified>
  <cp:category/>
  <cp:version/>
  <cp:contentType/>
  <cp:contentStatus/>
</cp:coreProperties>
</file>